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3250" windowHeight="12585"/>
  </bookViews>
  <sheets>
    <sheet name="Расчет цены" sheetId="2" r:id="rId1"/>
    <sheet name="Лист3" sheetId="3" r:id="rId2"/>
  </sheets>
  <calcPr calcId="145621" refMode="R1C1"/>
</workbook>
</file>

<file path=xl/calcChain.xml><?xml version="1.0" encoding="utf-8"?>
<calcChain xmlns="http://schemas.openxmlformats.org/spreadsheetml/2006/main">
  <c r="K16" i="2" l="1"/>
  <c r="I16" i="2" l="1"/>
  <c r="H16" i="2"/>
  <c r="J16" i="2" l="1"/>
</calcChain>
</file>

<file path=xl/sharedStrings.xml><?xml version="1.0" encoding="utf-8"?>
<sst xmlns="http://schemas.openxmlformats.org/spreadsheetml/2006/main" count="33" uniqueCount="32">
  <si>
    <t>№</t>
  </si>
  <si>
    <t>Ед. изм.</t>
  </si>
  <si>
    <t>Кол-во</t>
  </si>
  <si>
    <t>Метод сопоставимых рыночных цен (анализ рынка)</t>
  </si>
  <si>
    <t>Приведен в таблице</t>
  </si>
  <si>
    <t>Среднее</t>
  </si>
  <si>
    <t>квадратичное</t>
  </si>
  <si>
    <t>Коэффициент</t>
  </si>
  <si>
    <t>вариации цен</t>
  </si>
  <si>
    <t>&lt;Д&gt;</t>
  </si>
  <si>
    <t>отклонение, руб.</t>
  </si>
  <si>
    <t>%</t>
  </si>
  <si>
    <t>&lt;V&gt;</t>
  </si>
  <si>
    <t>(не должен</t>
  </si>
  <si>
    <t>превышать 33%</t>
  </si>
  <si>
    <t>Обоснование начальной (максимальной) цены договора (НМЦД)</t>
  </si>
  <si>
    <t>Однородность совокупности значений выявленных цен, используемых в расчете НМЦД, руб./ед.</t>
  </si>
  <si>
    <t>Коммерческие предложения (руб/за ед.изм)</t>
  </si>
  <si>
    <t>Наименование предмета договора</t>
  </si>
  <si>
    <r>
      <t xml:space="preserve">Используемый метод определения </t>
    </r>
    <r>
      <rPr>
        <sz val="12"/>
        <rFont val="Times New Roman"/>
        <family val="1"/>
        <charset val="204"/>
      </rPr>
      <t>НМЦД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с обоснованием</t>
    </r>
  </si>
  <si>
    <r>
      <t xml:space="preserve">Расчет </t>
    </r>
    <r>
      <rPr>
        <sz val="12"/>
        <rFont val="Times New Roman"/>
        <family val="1"/>
        <charset val="204"/>
      </rPr>
      <t>НМЦД</t>
    </r>
  </si>
  <si>
    <t xml:space="preserve">Учитывая, что коэффициент вариации цен не превышает 33%, что говорит об относительной  однородности рынка данных услуг. </t>
  </si>
  <si>
    <t>Средняя арифметическая цена за ед., руб.</t>
  </si>
  <si>
    <t>НМЦК, определенная методом сопоставимых рыночных цен (анализа рынка)* (руб)</t>
  </si>
  <si>
    <t>мес.</t>
  </si>
  <si>
    <t xml:space="preserve">Директор </t>
  </si>
  <si>
    <t>ГАУК МО "Музей-заповедник А.С.Пушкина"                                                            _____________________А.М.Рязанов</t>
  </si>
  <si>
    <t>Оказание услуг по доочистке водопроводной воды с помощью аппаратов по очистке воды в 2027 году</t>
  </si>
  <si>
    <t>ВХ. №207 от 15.10.2026г.</t>
  </si>
  <si>
    <t>ВХ. №208 от 15.10.2026г.</t>
  </si>
  <si>
    <t>ВХ. №209 от 15.10.2026г.</t>
  </si>
  <si>
    <t>НМЦД определена Заказчиком в размере минимального предложения  94 560 (Девяносто четыре тысячи пятьсот шестьдесят) рублей 00 копеек.,в т.ч.НДС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</si>
</sst>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 ;\-#,##0.00\ "/>
    <numFmt numFmtId="165" formatCode="dd/mm/yy;@"/>
  </numFmts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333333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0" fontId="1" fillId="0" borderId="0" xfId="0" applyFont="1" applyBorder="1" applyAlignment="1">
      <alignment horizontal="center" vertical="center"/>
    </xf>
    <xf numFmtId="165" fontId="1" fillId="0" borderId="0" xfId="0" applyNumberFormat="1" applyFont="1"/>
    <xf numFmtId="0" fontId="3" fillId="0" borderId="0" xfId="0" applyFont="1" applyAlignment="1">
      <alignment wrapText="1"/>
    </xf>
    <xf numFmtId="0" fontId="1" fillId="0" borderId="0" xfId="0" applyFont="1" applyAlignment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64" fontId="1" fillId="0" borderId="0" xfId="0" applyNumberFormat="1" applyFont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1" fillId="0" borderId="1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47625</xdr:colOff>
      <xdr:row>11</xdr:row>
      <xdr:rowOff>57151</xdr:rowOff>
    </xdr:from>
    <xdr:to>
      <xdr:col>9</xdr:col>
      <xdr:colOff>132618</xdr:colOff>
      <xdr:row>13</xdr:row>
      <xdr:rowOff>123825</xdr:rowOff>
    </xdr:to>
    <xdr:pic>
      <xdr:nvPicPr>
        <xdr:cNvPr id="3" name="Рисунок 2" descr="http://zakaz.tomsk.gov.ru/static/Image/D1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95900" y="2657476"/>
          <a:ext cx="1256568" cy="466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38100</xdr:colOff>
      <xdr:row>13</xdr:row>
      <xdr:rowOff>19050</xdr:rowOff>
    </xdr:from>
    <xdr:to>
      <xdr:col>9</xdr:col>
      <xdr:colOff>1085850</xdr:colOff>
      <xdr:row>14</xdr:row>
      <xdr:rowOff>177466</xdr:rowOff>
    </xdr:to>
    <xdr:pic>
      <xdr:nvPicPr>
        <xdr:cNvPr id="5" name="Рисунок 4" descr="http://zakaz.tomsk.gov.ru/static/Image/V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6550" y="3019425"/>
          <a:ext cx="1047750" cy="3584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1"/>
  <sheetViews>
    <sheetView tabSelected="1" workbookViewId="0">
      <selection activeCell="B20" sqref="B20"/>
    </sheetView>
  </sheetViews>
  <sheetFormatPr defaultColWidth="9.140625" defaultRowHeight="15.75" x14ac:dyDescent="0.25"/>
  <cols>
    <col min="1" max="1" width="3" style="1" customWidth="1"/>
    <col min="2" max="2" width="21.28515625" style="1" customWidth="1"/>
    <col min="3" max="3" width="12.42578125" style="1" customWidth="1"/>
    <col min="4" max="4" width="11.5703125" style="1" customWidth="1"/>
    <col min="5" max="5" width="13.85546875" style="1" customWidth="1"/>
    <col min="6" max="6" width="14.7109375" style="1" customWidth="1"/>
    <col min="7" max="7" width="13.5703125" style="1" customWidth="1"/>
    <col min="8" max="8" width="13.7109375" style="1" customWidth="1"/>
    <col min="9" max="9" width="17.5703125" style="1" customWidth="1"/>
    <col min="10" max="10" width="18.140625" style="1" customWidth="1"/>
    <col min="11" max="11" width="2.42578125" style="1" customWidth="1"/>
    <col min="12" max="12" width="13" style="1" customWidth="1"/>
    <col min="13" max="13" width="0.7109375" style="1" customWidth="1"/>
    <col min="14" max="16384" width="9.140625" style="1"/>
  </cols>
  <sheetData>
    <row r="1" spans="1:14" x14ac:dyDescent="0.25">
      <c r="A1" s="17" t="s">
        <v>15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4" ht="32.25" customHeight="1" x14ac:dyDescent="0.25">
      <c r="A2" s="19" t="s">
        <v>27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6"/>
    </row>
    <row r="3" spans="1:14" x14ac:dyDescent="0.25">
      <c r="A3" s="18" t="s">
        <v>19</v>
      </c>
      <c r="B3" s="18"/>
      <c r="C3" s="18"/>
      <c r="D3" s="18"/>
      <c r="E3" s="18"/>
      <c r="F3" s="18"/>
      <c r="G3" s="18" t="s">
        <v>3</v>
      </c>
      <c r="H3" s="18"/>
      <c r="I3" s="18"/>
      <c r="J3" s="18"/>
      <c r="K3" s="18"/>
      <c r="L3" s="18"/>
      <c r="M3" s="18"/>
    </row>
    <row r="4" spans="1:14" x14ac:dyDescent="0.25">
      <c r="A4" s="18" t="s">
        <v>20</v>
      </c>
      <c r="B4" s="18"/>
      <c r="C4" s="18"/>
      <c r="D4" s="18"/>
      <c r="E4" s="18"/>
      <c r="F4" s="18"/>
      <c r="G4" s="18" t="s">
        <v>4</v>
      </c>
      <c r="H4" s="18"/>
      <c r="I4" s="18"/>
      <c r="J4" s="18"/>
      <c r="K4" s="18"/>
      <c r="L4" s="18"/>
      <c r="M4" s="18"/>
    </row>
    <row r="5" spans="1:14" ht="33" customHeight="1" x14ac:dyDescent="0.25">
      <c r="A5" s="20" t="s">
        <v>0</v>
      </c>
      <c r="B5" s="22" t="s">
        <v>18</v>
      </c>
      <c r="C5" s="20" t="s">
        <v>1</v>
      </c>
      <c r="D5" s="20" t="s">
        <v>2</v>
      </c>
      <c r="E5" s="22" t="s">
        <v>17</v>
      </c>
      <c r="F5" s="22"/>
      <c r="G5" s="22"/>
      <c r="H5" s="22" t="s">
        <v>16</v>
      </c>
      <c r="I5" s="22"/>
      <c r="J5" s="22"/>
      <c r="K5" s="22" t="s">
        <v>23</v>
      </c>
      <c r="L5" s="22"/>
      <c r="M5" s="22"/>
    </row>
    <row r="6" spans="1:14" ht="23.25" customHeight="1" x14ac:dyDescent="0.25">
      <c r="A6" s="20"/>
      <c r="B6" s="22"/>
      <c r="C6" s="20"/>
      <c r="D6" s="20"/>
      <c r="E6" s="22"/>
      <c r="F6" s="22"/>
      <c r="G6" s="22"/>
      <c r="H6" s="22"/>
      <c r="I6" s="22"/>
      <c r="J6" s="22"/>
      <c r="K6" s="22"/>
      <c r="L6" s="22"/>
      <c r="M6" s="22"/>
    </row>
    <row r="7" spans="1:14" ht="1.5" customHeight="1" x14ac:dyDescent="0.25">
      <c r="A7" s="20"/>
      <c r="B7" s="22"/>
      <c r="C7" s="20"/>
      <c r="D7" s="20"/>
      <c r="E7" s="22"/>
      <c r="F7" s="22"/>
      <c r="G7" s="22"/>
      <c r="H7" s="22"/>
      <c r="I7" s="22"/>
      <c r="J7" s="22"/>
      <c r="K7" s="22"/>
      <c r="L7" s="22"/>
      <c r="M7" s="22"/>
    </row>
    <row r="8" spans="1:14" ht="15.6" customHeight="1" x14ac:dyDescent="0.25">
      <c r="A8" s="20"/>
      <c r="B8" s="22"/>
      <c r="C8" s="20"/>
      <c r="D8" s="20"/>
      <c r="E8" s="23" t="s">
        <v>28</v>
      </c>
      <c r="F8" s="23" t="s">
        <v>29</v>
      </c>
      <c r="G8" s="23" t="s">
        <v>30</v>
      </c>
      <c r="H8" s="26" t="s">
        <v>22</v>
      </c>
      <c r="I8" s="8" t="s">
        <v>5</v>
      </c>
      <c r="J8" s="8" t="s">
        <v>7</v>
      </c>
      <c r="K8" s="22"/>
      <c r="L8" s="22"/>
      <c r="M8" s="22"/>
    </row>
    <row r="9" spans="1:14" x14ac:dyDescent="0.25">
      <c r="A9" s="20"/>
      <c r="B9" s="22"/>
      <c r="C9" s="20"/>
      <c r="D9" s="20"/>
      <c r="E9" s="24"/>
      <c r="F9" s="24"/>
      <c r="G9" s="24"/>
      <c r="H9" s="27"/>
      <c r="I9" s="9" t="s">
        <v>6</v>
      </c>
      <c r="J9" s="9" t="s">
        <v>8</v>
      </c>
      <c r="K9" s="22"/>
      <c r="L9" s="22"/>
      <c r="M9" s="22"/>
    </row>
    <row r="10" spans="1:14" x14ac:dyDescent="0.25">
      <c r="A10" s="20"/>
      <c r="B10" s="22"/>
      <c r="C10" s="20"/>
      <c r="D10" s="20"/>
      <c r="E10" s="24"/>
      <c r="F10" s="24"/>
      <c r="G10" s="24"/>
      <c r="H10" s="27"/>
      <c r="I10" s="9" t="s">
        <v>10</v>
      </c>
      <c r="J10" s="9" t="s">
        <v>11</v>
      </c>
      <c r="K10" s="22"/>
      <c r="L10" s="22"/>
      <c r="M10" s="22"/>
    </row>
    <row r="11" spans="1:14" x14ac:dyDescent="0.25">
      <c r="A11" s="20"/>
      <c r="B11" s="22"/>
      <c r="C11" s="20"/>
      <c r="D11" s="20"/>
      <c r="E11" s="24"/>
      <c r="F11" s="24"/>
      <c r="G11" s="24"/>
      <c r="H11" s="27"/>
      <c r="I11" s="9" t="s">
        <v>9</v>
      </c>
      <c r="J11" s="9" t="s">
        <v>12</v>
      </c>
      <c r="K11" s="22"/>
      <c r="L11" s="22"/>
      <c r="M11" s="22"/>
    </row>
    <row r="12" spans="1:14" x14ac:dyDescent="0.25">
      <c r="A12" s="20"/>
      <c r="B12" s="22"/>
      <c r="C12" s="20"/>
      <c r="D12" s="20"/>
      <c r="E12" s="24"/>
      <c r="F12" s="24"/>
      <c r="G12" s="24"/>
      <c r="H12" s="27"/>
      <c r="I12" s="10"/>
      <c r="J12" s="9" t="s">
        <v>13</v>
      </c>
      <c r="K12" s="22"/>
      <c r="L12" s="22"/>
      <c r="M12" s="22"/>
    </row>
    <row r="13" spans="1:14" x14ac:dyDescent="0.25">
      <c r="A13" s="20"/>
      <c r="B13" s="22"/>
      <c r="C13" s="20"/>
      <c r="D13" s="20"/>
      <c r="E13" s="24"/>
      <c r="F13" s="24"/>
      <c r="G13" s="24"/>
      <c r="H13" s="27"/>
      <c r="I13" s="9"/>
      <c r="J13" s="9" t="s">
        <v>14</v>
      </c>
      <c r="K13" s="22"/>
      <c r="L13" s="22"/>
      <c r="M13" s="22"/>
    </row>
    <row r="14" spans="1:14" x14ac:dyDescent="0.25">
      <c r="A14" s="20"/>
      <c r="B14" s="22"/>
      <c r="C14" s="20"/>
      <c r="D14" s="20"/>
      <c r="E14" s="24"/>
      <c r="F14" s="24"/>
      <c r="G14" s="24"/>
      <c r="H14" s="27"/>
      <c r="I14" s="9"/>
      <c r="J14" s="10"/>
      <c r="K14" s="22"/>
      <c r="L14" s="22"/>
      <c r="M14" s="22"/>
    </row>
    <row r="15" spans="1:14" x14ac:dyDescent="0.25">
      <c r="A15" s="20"/>
      <c r="B15" s="22"/>
      <c r="C15" s="20"/>
      <c r="D15" s="20"/>
      <c r="E15" s="25"/>
      <c r="F15" s="25"/>
      <c r="G15" s="25"/>
      <c r="H15" s="28"/>
      <c r="I15" s="11"/>
      <c r="J15" s="11"/>
      <c r="K15" s="22"/>
      <c r="L15" s="22"/>
      <c r="M15" s="22"/>
    </row>
    <row r="16" spans="1:14" ht="15.75" customHeight="1" x14ac:dyDescent="0.25">
      <c r="A16" s="20">
        <v>1</v>
      </c>
      <c r="B16" s="22" t="s">
        <v>27</v>
      </c>
      <c r="C16" s="20" t="s">
        <v>24</v>
      </c>
      <c r="D16" s="20">
        <v>12</v>
      </c>
      <c r="E16" s="21">
        <v>94560</v>
      </c>
      <c r="F16" s="21">
        <v>101400</v>
      </c>
      <c r="G16" s="21">
        <v>104800</v>
      </c>
      <c r="H16" s="21">
        <f>(E16+F16+G16)/3</f>
        <v>100253.33333333333</v>
      </c>
      <c r="I16" s="21">
        <f>STDEV(E16,F16,G16)</f>
        <v>5215.4130549107358</v>
      </c>
      <c r="J16" s="21">
        <f>I16/H16*100</f>
        <v>5.2022340619537868</v>
      </c>
      <c r="K16" s="21">
        <f>E16</f>
        <v>94560</v>
      </c>
      <c r="L16" s="21"/>
      <c r="M16" s="21"/>
    </row>
    <row r="17" spans="1:15" x14ac:dyDescent="0.25">
      <c r="A17" s="20"/>
      <c r="B17" s="22"/>
      <c r="C17" s="20"/>
      <c r="D17" s="20"/>
      <c r="E17" s="21"/>
      <c r="F17" s="21"/>
      <c r="G17" s="21"/>
      <c r="H17" s="21"/>
      <c r="I17" s="21"/>
      <c r="J17" s="21"/>
      <c r="K17" s="21"/>
      <c r="L17" s="21"/>
      <c r="M17" s="21"/>
    </row>
    <row r="18" spans="1:15" ht="91.5" customHeight="1" x14ac:dyDescent="0.25">
      <c r="A18" s="20"/>
      <c r="B18" s="22"/>
      <c r="C18" s="20"/>
      <c r="D18" s="20"/>
      <c r="E18" s="21"/>
      <c r="F18" s="21"/>
      <c r="G18" s="21"/>
      <c r="H18" s="21"/>
      <c r="I18" s="21"/>
      <c r="J18" s="21"/>
      <c r="K18" s="21"/>
      <c r="L18" s="21"/>
      <c r="M18" s="21"/>
    </row>
    <row r="19" spans="1:15" ht="21.75" customHeight="1" x14ac:dyDescent="0.25">
      <c r="A19" s="4"/>
      <c r="B19" s="16" t="s">
        <v>21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7"/>
      <c r="O19" s="7"/>
    </row>
    <row r="20" spans="1:15" x14ac:dyDescent="0.25">
      <c r="A20" s="4"/>
      <c r="B20" s="13" t="s">
        <v>31</v>
      </c>
      <c r="C20" s="14"/>
      <c r="D20" s="4"/>
      <c r="E20" s="12"/>
      <c r="F20" s="12"/>
      <c r="G20" s="12"/>
      <c r="H20" s="12"/>
      <c r="I20" s="3"/>
      <c r="J20" s="15"/>
      <c r="K20" s="12"/>
      <c r="L20" s="12"/>
      <c r="M20" s="12"/>
    </row>
    <row r="21" spans="1:15" x14ac:dyDescent="0.25">
      <c r="A21" s="4"/>
      <c r="B21" s="13"/>
      <c r="C21" s="14"/>
      <c r="D21" s="4"/>
      <c r="E21" s="12"/>
      <c r="F21" s="12"/>
      <c r="G21" s="12"/>
      <c r="H21" s="12"/>
      <c r="I21" s="3"/>
      <c r="J21" s="15"/>
      <c r="K21" s="12"/>
      <c r="L21" s="12"/>
      <c r="M21" s="12"/>
    </row>
    <row r="22" spans="1:15" x14ac:dyDescent="0.25">
      <c r="B22" s="1" t="s">
        <v>25</v>
      </c>
    </row>
    <row r="23" spans="1:15" ht="15.75" customHeight="1" x14ac:dyDescent="0.25">
      <c r="B23" s="1" t="s">
        <v>26</v>
      </c>
    </row>
    <row r="24" spans="1:15" ht="14.25" customHeight="1" x14ac:dyDescent="0.3"/>
    <row r="25" spans="1:15" ht="15.6" x14ac:dyDescent="0.3">
      <c r="B25" s="2"/>
    </row>
    <row r="26" spans="1:15" ht="21.75" customHeight="1" x14ac:dyDescent="0.3"/>
    <row r="27" spans="1:15" ht="30.75" customHeight="1" x14ac:dyDescent="0.3"/>
    <row r="28" spans="1:15" ht="15.6" x14ac:dyDescent="0.3">
      <c r="B28" s="2"/>
    </row>
    <row r="30" spans="1:15" ht="9" customHeight="1" x14ac:dyDescent="0.25"/>
    <row r="31" spans="1:15" x14ac:dyDescent="0.25">
      <c r="H31" s="5"/>
    </row>
  </sheetData>
  <mergeCells count="29">
    <mergeCell ref="B5:B15"/>
    <mergeCell ref="K5:M15"/>
    <mergeCell ref="E8:E15"/>
    <mergeCell ref="F8:F15"/>
    <mergeCell ref="G8:G15"/>
    <mergeCell ref="H8:H15"/>
    <mergeCell ref="D5:D15"/>
    <mergeCell ref="G16:G18"/>
    <mergeCell ref="H16:H18"/>
    <mergeCell ref="I16:I18"/>
    <mergeCell ref="J16:J18"/>
    <mergeCell ref="H5:J7"/>
    <mergeCell ref="E5:G7"/>
    <mergeCell ref="B19:M19"/>
    <mergeCell ref="A1:K1"/>
    <mergeCell ref="A3:F3"/>
    <mergeCell ref="G3:M3"/>
    <mergeCell ref="A4:F4"/>
    <mergeCell ref="G4:M4"/>
    <mergeCell ref="A2:M2"/>
    <mergeCell ref="A5:A15"/>
    <mergeCell ref="C5:C15"/>
    <mergeCell ref="A16:A18"/>
    <mergeCell ref="D16:D18"/>
    <mergeCell ref="C16:C18"/>
    <mergeCell ref="E16:E18"/>
    <mergeCell ref="F16:F18"/>
    <mergeCell ref="B16:B18"/>
    <mergeCell ref="K16:M18"/>
  </mergeCells>
  <pageMargins left="0.19685039370078741" right="0.19685039370078741" top="0.19685039370078741" bottom="0.19685039370078741" header="0.31496062992125984" footer="0.31496062992125984"/>
  <pageSetup paperSize="9" scale="9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Расчет цены</vt:lpstr>
      <vt:lpstr>Лист3</vt:lpstr>
    </vt:vector>
  </TitlesOfParts>
  <Company>ГАУК МО "Московский Губернский театр"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Червякова</dc:creator>
  <cp:lastModifiedBy>User</cp:lastModifiedBy>
  <cp:lastPrinted>2023-12-05T08:15:52Z</cp:lastPrinted>
  <dcterms:created xsi:type="dcterms:W3CDTF">2015-02-20T09:41:20Z</dcterms:created>
  <dcterms:modified xsi:type="dcterms:W3CDTF">2026-10-15T12:30:29Z</dcterms:modified>
</cp:coreProperties>
</file>