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ГБУЗ МО ДСП\2026\223-ФЗ\!_Бумага для офисной техники\"/>
    </mc:Choice>
  </mc:AlternateContent>
  <bookViews>
    <workbookView xWindow="0" yWindow="0" windowWidth="15600" windowHeight="7695"/>
  </bookViews>
  <sheets>
    <sheet name="НМЦК" sheetId="1" r:id="rId1"/>
  </sheets>
  <definedNames>
    <definedName name="_xlnm._FilterDatabase" localSheetId="0" hidden="1">НМЦК!#REF!</definedName>
    <definedName name="_xlnm.Print_Area" localSheetId="0">НМЦК!$A$1:$N$12</definedName>
  </definedNames>
  <calcPr calcId="162913"/>
</workbook>
</file>

<file path=xl/calcChain.xml><?xml version="1.0" encoding="utf-8"?>
<calcChain xmlns="http://schemas.openxmlformats.org/spreadsheetml/2006/main">
  <c r="L6" i="1" l="1"/>
  <c r="K6" i="1"/>
  <c r="N6" i="1" s="1"/>
  <c r="J6" i="1"/>
  <c r="J7" i="1" s="1"/>
  <c r="H6" i="1"/>
  <c r="H7" i="1" s="1"/>
  <c r="F6" i="1"/>
  <c r="F7" i="1" s="1"/>
  <c r="N7" i="1" l="1"/>
  <c r="M6" i="1"/>
</calcChain>
</file>

<file path=xl/sharedStrings.xml><?xml version="1.0" encoding="utf-8"?>
<sst xmlns="http://schemas.openxmlformats.org/spreadsheetml/2006/main" count="26" uniqueCount="22">
  <si>
    <t xml:space="preserve">Обоснование начальной (максимальной) цены договора </t>
  </si>
  <si>
    <t>№ п/п</t>
  </si>
  <si>
    <t>Коммерческие предложения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</si>
  <si>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</si>
  <si>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</si>
  <si>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Среднее квадратичное отклонение</t>
  </si>
  <si>
    <t>Кол-во</t>
  </si>
  <si>
    <t>Ед. изм.</t>
  </si>
  <si>
    <r>
      <t>Средняя арифметическая цена за единицу     &lt;</t>
    </r>
    <r>
      <rPr>
        <b/>
        <i/>
        <sz val="10"/>
        <rFont val="Times New Roman"/>
        <family val="1"/>
        <charset val="204"/>
      </rPr>
      <t>ц</t>
    </r>
    <r>
      <rPr>
        <b/>
        <sz val="10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</si>
  <si>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</si>
  <si>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t>ИТОГО:</t>
  </si>
  <si>
    <t>Наименование товара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</si>
  <si>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</si>
  <si>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Цена за ед. изм. с НДС, руб.</t>
  </si>
  <si>
    <t>Ст-сть с НДС, руб.</t>
  </si>
  <si>
    <t>Поставка бумаги для офисной техники</t>
  </si>
  <si>
    <t>пачка</t>
  </si>
  <si>
    <t xml:space="preserve">Источник 1
 </t>
  </si>
  <si>
    <t xml:space="preserve">Источник 2
</t>
  </si>
  <si>
    <t xml:space="preserve">Источник 3
</t>
  </si>
  <si>
    <t>на поставку бумаги для офисной техники</t>
  </si>
  <si>
    <r>
      <t>Начальная (максимальная) цена договора составляет</t>
    </r>
    <r>
      <rPr>
        <b/>
        <sz val="10"/>
        <rFont val="Times New Roman"/>
        <family val="1"/>
        <charset val="204"/>
      </rPr>
      <t xml:space="preserve">: 21 540,00 рублей </t>
    </r>
    <r>
      <rPr>
        <sz val="10"/>
        <rFont val="Times New Roman"/>
        <family val="1"/>
        <charset val="204"/>
      </rPr>
      <t>(Двадцать одна тысяча пятьсот сорок рублей 00 копеек).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</si>
</sst>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7" x14ac:knownFonts="1">
    <font>
      <sz val="11"/>
      <color indexed="8"/>
      <name val="Calibri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3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5" fillId="0" borderId="0" applyNumberFormat="0" applyFill="0" applyBorder="0">
      <protection locked="0"/>
    </xf>
    <xf numFmtId="0" fontId="7" fillId="8" borderId="1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4" fillId="0" borderId="0"/>
    <xf numFmtId="0" fontId="16" fillId="0" borderId="0">
      <alignment vertical="center"/>
    </xf>
    <xf numFmtId="0" fontId="16" fillId="0" borderId="0">
      <alignment vertical="center"/>
    </xf>
    <xf numFmtId="0" fontId="3" fillId="0" borderId="0"/>
    <xf numFmtId="0" fontId="25" fillId="0" borderId="0"/>
    <xf numFmtId="0" fontId="2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Border="0" applyProtection="0"/>
  </cellStyleXfs>
  <cellXfs count="34">
    <xf numFmtId="0" fontId="0" fillId="0" borderId="0" xfId="0" applyAlignment="1"/>
    <xf numFmtId="0" fontId="2" fillId="0" borderId="0" xfId="0" applyFont="1" applyAlignment="1">
      <alignment horizontal="left" wrapText="1"/>
    </xf>
    <xf numFmtId="0" fontId="2" fillId="9" borderId="0" xfId="0" applyNumberFormat="1" applyFont="1" applyFill="1" applyAlignment="1">
      <alignment horizontal="left" wrapText="1"/>
    </xf>
    <xf numFmtId="0" fontId="2" fillId="9" borderId="0" xfId="0" applyFont="1" applyFill="1" applyAlignment="1">
      <alignment horizontal="left" vertical="top" wrapText="1"/>
    </xf>
    <xf numFmtId="4" fontId="2" fillId="9" borderId="0" xfId="0" applyNumberFormat="1" applyFont="1" applyFill="1" applyAlignment="1">
      <alignment horizontal="left" wrapText="1"/>
    </xf>
    <xf numFmtId="0" fontId="2" fillId="9" borderId="0" xfId="0" applyFont="1" applyFill="1" applyAlignment="1">
      <alignment horizontal="left" wrapText="1"/>
    </xf>
    <xf numFmtId="4" fontId="18" fillId="9" borderId="2" xfId="0" applyNumberFormat="1" applyFont="1" applyFill="1" applyBorder="1" applyAlignment="1">
      <alignment horizontal="center" vertical="center"/>
    </xf>
    <xf numFmtId="10" fontId="18" fillId="9" borderId="2" xfId="0" applyNumberFormat="1" applyFont="1" applyFill="1" applyBorder="1" applyAlignment="1">
      <alignment horizontal="center" vertical="center" wrapText="1"/>
    </xf>
    <xf numFmtId="164" fontId="18" fillId="9" borderId="2" xfId="0" applyNumberFormat="1" applyFont="1" applyFill="1" applyBorder="1" applyAlignment="1">
      <alignment horizontal="center" vertical="center"/>
    </xf>
    <xf numFmtId="0" fontId="22" fillId="9" borderId="2" xfId="0" applyNumberFormat="1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3" fontId="22" fillId="9" borderId="2" xfId="0" applyNumberFormat="1" applyFont="1" applyFill="1" applyBorder="1" applyAlignment="1">
      <alignment horizontal="center" vertical="center" wrapText="1"/>
    </xf>
    <xf numFmtId="4" fontId="22" fillId="9" borderId="2" xfId="0" applyNumberFormat="1" applyFont="1" applyFill="1" applyBorder="1" applyAlignment="1">
      <alignment horizontal="center" vertical="center" wrapText="1"/>
    </xf>
    <xf numFmtId="3" fontId="2" fillId="9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18" fillId="9" borderId="3" xfId="0" applyFont="1" applyFill="1" applyBorder="1" applyAlignment="1">
      <alignment horizontal="center" vertical="center" wrapText="1"/>
    </xf>
    <xf numFmtId="4" fontId="18" fillId="0" borderId="2" xfId="18" applyNumberFormat="1" applyFont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 wrapText="1"/>
    </xf>
    <xf numFmtId="3" fontId="18" fillId="9" borderId="2" xfId="0" applyNumberFormat="1" applyFont="1" applyFill="1" applyBorder="1" applyAlignment="1">
      <alignment horizontal="center" vertical="center" wrapText="1"/>
    </xf>
    <xf numFmtId="4" fontId="19" fillId="9" borderId="2" xfId="0" applyNumberFormat="1" applyFont="1" applyFill="1" applyBorder="1" applyAlignment="1">
      <alignment horizontal="center" vertical="center" wrapText="1"/>
    </xf>
    <xf numFmtId="4" fontId="18" fillId="9" borderId="2" xfId="0" applyNumberFormat="1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19" fillId="9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" fontId="19" fillId="9" borderId="2" xfId="0" applyNumberFormat="1" applyFont="1" applyFill="1" applyBorder="1" applyAlignment="1">
      <alignment horizontal="center" vertical="center" wrapText="1"/>
    </xf>
    <xf numFmtId="3" fontId="19" fillId="9" borderId="2" xfId="0" applyNumberFormat="1" applyFont="1" applyFill="1" applyBorder="1" applyAlignment="1">
      <alignment horizontal="center" vertical="center" wrapText="1"/>
    </xf>
    <xf numFmtId="0" fontId="19" fillId="9" borderId="5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4" fontId="18" fillId="9" borderId="2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</cellXfs>
  <cellStyles count="4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rmal" xfId="13"/>
    <cellStyle name="Note" xfId="14"/>
    <cellStyle name="Status" xfId="15"/>
    <cellStyle name="Text" xfId="16"/>
    <cellStyle name="Warning" xfId="17"/>
    <cellStyle name="Обычный" xfId="0" builtinId="0"/>
    <cellStyle name="Обычный 2" xfId="18"/>
    <cellStyle name="Обычный 2 2" xfId="19"/>
    <cellStyle name="Обычный 2 2 2" xfId="20"/>
    <cellStyle name="Обычный 2 3" xfId="21"/>
    <cellStyle name="Обычный 2 3 2" xfId="22"/>
    <cellStyle name="Обычный 2 4" xfId="23"/>
    <cellStyle name="Обычный 2 4 2" xfId="24"/>
    <cellStyle name="Обычный 2 5" xfId="25"/>
    <cellStyle name="Обычный 3" xfId="26"/>
    <cellStyle name="Обычный 4" xfId="27"/>
    <cellStyle name="Обычный 5" xfId="28"/>
    <cellStyle name="Обычный 5 2" xfId="29"/>
    <cellStyle name="Обычный 6" xfId="30"/>
    <cellStyle name="Обычный 7" xfId="31"/>
    <cellStyle name="Пояснение 2" xfId="32"/>
    <cellStyle name="Процентный 2" xfId="33"/>
    <cellStyle name="Процентный 2 2" xfId="34"/>
    <cellStyle name="Процентный 2 2 2" xfId="35"/>
    <cellStyle name="Процентный 2 3" xfId="36"/>
    <cellStyle name="Процентный 2 3 2" xfId="37"/>
    <cellStyle name="Процентный 2 4" xfId="38"/>
    <cellStyle name="Процентный 2 4 2" xfId="39"/>
    <cellStyle name="Процентный 2 5" xfId="40"/>
    <cellStyle name="Процентный 3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2286000</xdr:rowOff>
    </xdr:from>
    <xdr:to>
      <xdr:col>12</xdr:col>
      <xdr:colOff>885825</xdr:colOff>
      <xdr:row>3</xdr:row>
      <xdr:rowOff>2324100</xdr:rowOff>
    </xdr:to>
    <xdr:pic>
      <xdr:nvPicPr>
        <xdr:cNvPr id="1025" name="Picture 1" descr="rId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82375" y="1885950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66675</xdr:colOff>
      <xdr:row>3</xdr:row>
      <xdr:rowOff>2286000</xdr:rowOff>
    </xdr:from>
    <xdr:to>
      <xdr:col>11</xdr:col>
      <xdr:colOff>828675</xdr:colOff>
      <xdr:row>3</xdr:row>
      <xdr:rowOff>2324100</xdr:rowOff>
    </xdr:to>
    <xdr:pic>
      <xdr:nvPicPr>
        <xdr:cNvPr id="1026" name="Picture 2" descr="rId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534650" y="18859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161925</xdr:colOff>
      <xdr:row>3</xdr:row>
      <xdr:rowOff>2705100</xdr:rowOff>
    </xdr:from>
    <xdr:to>
      <xdr:col>13</xdr:col>
      <xdr:colOff>1543050</xdr:colOff>
      <xdr:row>3</xdr:row>
      <xdr:rowOff>2324100</xdr:rowOff>
    </xdr:to>
    <xdr:pic>
      <xdr:nvPicPr>
        <xdr:cNvPr id="1027" name="Picture 5" descr="rId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487275" y="1885950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295275</xdr:colOff>
      <xdr:row>3</xdr:row>
      <xdr:rowOff>2181225</xdr:rowOff>
    </xdr:from>
    <xdr:to>
      <xdr:col>13</xdr:col>
      <xdr:colOff>447675</xdr:colOff>
      <xdr:row>3</xdr:row>
      <xdr:rowOff>2324100</xdr:rowOff>
    </xdr:to>
    <xdr:pic>
      <xdr:nvPicPr>
        <xdr:cNvPr id="1028" name="Picture 6" descr="rId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620625" y="18859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29" name="Picture 5" descr="rId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0" name="Picture 5" descr="rId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1" name="Picture 5" descr="rId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2" name="Picture 5" descr="rId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3" name="Picture 5" descr="rId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4" name="Picture 5" descr="rId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5" name="Picture 5" descr="rId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6" name="Picture 5" descr="rId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7" name="Picture 5" descr="rId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8" name="Picture 5" descr="rId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13</xdr:col>
      <xdr:colOff>9525</xdr:colOff>
      <xdr:row>6</xdr:row>
      <xdr:rowOff>0</xdr:rowOff>
    </xdr:from>
    <xdr:to>
      <xdr:col>13</xdr:col>
      <xdr:colOff>1390650</xdr:colOff>
      <xdr:row>6</xdr:row>
      <xdr:rowOff>0</xdr:rowOff>
    </xdr:to>
    <xdr:pic>
      <xdr:nvPicPr>
        <xdr:cNvPr id="1039" name="Picture 5" descr="rId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334875" y="355282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1"/>
  <sheetViews>
    <sheetView tabSelected="1" zoomScale="75" zoomScaleNormal="75" workbookViewId="0">
      <selection activeCell="I18" sqref="I18"/>
    </sheetView>
  </sheetViews>
  <sheetFormatPr defaultRowHeight="12.75" x14ac:dyDescent="0.2"/>
  <cols>
    <col min="1" max="1" width="6.85546875" style="2" customWidth="1"/>
    <col min="2" max="2" width="19.85546875" style="3" customWidth="1"/>
    <col min="3" max="3" width="9.42578125" style="3" customWidth="1"/>
    <col min="4" max="4" width="8.85546875" style="13" customWidth="1"/>
    <col min="5" max="5" width="12.42578125" style="4" customWidth="1"/>
    <col min="6" max="6" width="15.85546875" style="4" customWidth="1"/>
    <col min="7" max="7" width="12.5703125" style="4" customWidth="1"/>
    <col min="8" max="8" width="15.5703125" style="4" customWidth="1"/>
    <col min="9" max="9" width="12.7109375" style="4" customWidth="1"/>
    <col min="10" max="10" width="15.5703125" style="4" customWidth="1"/>
    <col min="11" max="11" width="15.7109375" style="4" customWidth="1"/>
    <col min="12" max="12" width="13.7109375" style="4" customWidth="1"/>
    <col min="13" max="13" width="14.140625" style="4" customWidth="1"/>
    <col min="14" max="14" width="24.28515625" style="4" customWidth="1"/>
    <col min="15" max="15" width="14" style="5" customWidth="1"/>
    <col min="16" max="95" width="8.85546875" style="5" customWidth="1"/>
    <col min="96" max="219" width="8.85546875" style="1" customWidth="1"/>
    <col min="220" max="16384" width="9.140625" style="1"/>
  </cols>
  <sheetData>
    <row r="1" spans="1:14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2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51" x14ac:dyDescent="0.2">
      <c r="A3" s="29" t="s">
        <v>1</v>
      </c>
      <c r="B3" s="30" t="s">
        <v>11</v>
      </c>
      <c r="C3" s="29" t="s">
        <v>7</v>
      </c>
      <c r="D3" s="27" t="s">
        <v>6</v>
      </c>
      <c r="E3" s="26" t="s">
        <v>2</v>
      </c>
      <c r="F3" s="26"/>
      <c r="G3" s="26"/>
      <c r="H3" s="26"/>
      <c r="I3" s="26"/>
      <c r="J3" s="26"/>
      <c r="K3" s="26" t="s">
        <v>3</v>
      </c>
      <c r="L3" s="26"/>
      <c r="M3" s="26"/>
      <c r="N3" s="20" t="s">
        <v>4</v>
      </c>
    </row>
    <row r="4" spans="1:14" ht="57.75" customHeight="1" x14ac:dyDescent="0.2">
      <c r="A4" s="29"/>
      <c r="B4" s="30"/>
      <c r="C4" s="29"/>
      <c r="D4" s="27"/>
      <c r="E4" s="20" t="s">
        <v>13</v>
      </c>
      <c r="F4" s="20" t="s">
        <v>14</v>
      </c>
      <c r="G4" s="20" t="s">
        <v>13</v>
      </c>
      <c r="H4" s="20" t="s">
        <v>14</v>
      </c>
      <c r="I4" s="20" t="s">
        <v>13</v>
      </c>
      <c r="J4" s="20" t="s">
        <v>14</v>
      </c>
      <c r="K4" s="26" t="s">
        <v>8</v>
      </c>
      <c r="L4" s="26" t="s">
        <v>5</v>
      </c>
      <c r="M4" s="26" t="s">
        <v>9</v>
      </c>
      <c r="N4" s="32" t="s">
        <v>12</v>
      </c>
    </row>
    <row r="5" spans="1:14" ht="71.25" customHeight="1" x14ac:dyDescent="0.2">
      <c r="A5" s="29"/>
      <c r="B5" s="31"/>
      <c r="C5" s="29"/>
      <c r="D5" s="27"/>
      <c r="E5" s="33" t="s">
        <v>17</v>
      </c>
      <c r="F5" s="33"/>
      <c r="G5" s="33" t="s">
        <v>18</v>
      </c>
      <c r="H5" s="33"/>
      <c r="I5" s="33" t="s">
        <v>19</v>
      </c>
      <c r="J5" s="33"/>
      <c r="K5" s="26"/>
      <c r="L5" s="26"/>
      <c r="M5" s="26"/>
      <c r="N5" s="32"/>
    </row>
    <row r="6" spans="1:14" ht="46.5" customHeight="1" x14ac:dyDescent="0.2">
      <c r="A6" s="16">
        <v>1</v>
      </c>
      <c r="B6" s="23" t="s">
        <v>15</v>
      </c>
      <c r="C6" s="18" t="s">
        <v>16</v>
      </c>
      <c r="D6" s="19">
        <v>60</v>
      </c>
      <c r="E6" s="17">
        <v>359</v>
      </c>
      <c r="F6" s="6">
        <f t="shared" ref="F6" si="0">D6*E6</f>
        <v>21540</v>
      </c>
      <c r="G6" s="17">
        <v>369.77</v>
      </c>
      <c r="H6" s="6">
        <f t="shared" ref="H6" si="1">G6*D6</f>
        <v>22186.199999999997</v>
      </c>
      <c r="I6" s="17">
        <v>384.13</v>
      </c>
      <c r="J6" s="6">
        <f t="shared" ref="J6" si="2">I6*D6</f>
        <v>23047.8</v>
      </c>
      <c r="K6" s="6">
        <f>(E6+G6+I6)/3</f>
        <v>370.9666666666667</v>
      </c>
      <c r="L6" s="21">
        <f t="shared" ref="L6" si="3">STDEV(E6,G6,I6)</f>
        <v>12.607665657580442</v>
      </c>
      <c r="M6" s="7">
        <f>L6/K6</f>
        <v>3.3985979847912053E-2</v>
      </c>
      <c r="N6" s="8">
        <f>ROUND(K6,2)*D6</f>
        <v>22258.2</v>
      </c>
    </row>
    <row r="7" spans="1:14" x14ac:dyDescent="0.2">
      <c r="A7" s="9"/>
      <c r="B7" s="22" t="s">
        <v>10</v>
      </c>
      <c r="C7" s="10"/>
      <c r="D7" s="11"/>
      <c r="E7" s="12"/>
      <c r="F7" s="12">
        <f>SUM(F6:F6)</f>
        <v>21540</v>
      </c>
      <c r="G7" s="12"/>
      <c r="H7" s="12">
        <f>SUM(H6:H6)</f>
        <v>22186.199999999997</v>
      </c>
      <c r="I7" s="12"/>
      <c r="J7" s="12">
        <f>SUM(J6:J6)</f>
        <v>23047.8</v>
      </c>
      <c r="K7" s="12"/>
      <c r="L7" s="12"/>
      <c r="M7" s="12"/>
      <c r="N7" s="12">
        <f>SUM(N6:N6)</f>
        <v>22258.2</v>
      </c>
    </row>
    <row r="11" spans="1:14" s="15" customFormat="1" x14ac:dyDescent="0.2">
      <c r="A11" s="14"/>
      <c r="B11" s="25" t="s">
        <v>21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</sheetData>
  <mergeCells count="16">
    <mergeCell ref="A1:N1"/>
    <mergeCell ref="B11:N11"/>
    <mergeCell ref="E3:J3"/>
    <mergeCell ref="D3:D5"/>
    <mergeCell ref="A2:N2"/>
    <mergeCell ref="K3:M3"/>
    <mergeCell ref="A3:A5"/>
    <mergeCell ref="B3:B5"/>
    <mergeCell ref="C3:C5"/>
    <mergeCell ref="K4:K5"/>
    <mergeCell ref="L4:L5"/>
    <mergeCell ref="M4:M5"/>
    <mergeCell ref="N4:N5"/>
    <mergeCell ref="E5:F5"/>
    <mergeCell ref="G5:H5"/>
    <mergeCell ref="I5:J5"/>
  </mergeCells>
  <phoneticPr fontId="17" type="noConversion"/>
  <pageMargins left="0.70866141732283472" right="0.70866141732283472" top="0.35433070866141736" bottom="0.35433070866141736" header="0.31496062992125984" footer="0.31496062992125984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2026-10-15T10:34:27Z</cp:lastPrinted>
  <dcterms:created xsi:type="dcterms:W3CDTF">2018-12-14T15:08:00Z</dcterms:created>
  <dcterms:modified xsi:type="dcterms:W3CDTF">2026-10-15T10:34:57Z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1049-9.1.0.5113</vt:lpwstr>
  </property>
</Properties>
</file>