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activeTab="1"/>
  </bookViews>
  <sheets>
    <sheet name="Лист1" sheetId="1" r:id="rId1"/>
    <sheet name="Лист3" sheetId="2" r:id="rId2"/>
    <sheet name="Лист2" sheetId="3" r:id="rId3"/>
  </sheets>
  <calcPr calcId="145621"/>
</workbook>
</file>

<file path=xl/calcChain.xml><?xml version="1.0" encoding="utf-8"?>
<calcChain xmlns="http://schemas.openxmlformats.org/spreadsheetml/2006/main">
  <c r="C2" i="3" l="1"/>
  <c r="C8" i="3" s="1"/>
  <c r="C3" i="3"/>
  <c r="C4" i="3"/>
  <c r="C5" i="3"/>
  <c r="C6" i="3"/>
  <c r="C7" i="3"/>
  <c r="C1" i="3"/>
  <c r="L10" i="2" l="1"/>
  <c r="K10" i="2"/>
  <c r="J10" i="2"/>
  <c r="O10" i="2" s="1"/>
  <c r="O11" i="2" s="1"/>
  <c r="M10" i="2" l="1"/>
  <c r="N10" i="2" s="1"/>
</calcChain>
</file>

<file path=xl/sharedStrings.xml><?xml version="1.0" encoding="utf-8"?>
<sst xmlns="http://schemas.openxmlformats.org/spreadsheetml/2006/main" count="66" uniqueCount="54">
  <si>
    <t>Обоснование начальной (максимальной) цены контракта</t>
  </si>
  <si>
    <t>Характеристики объекта закупки</t>
  </si>
  <si>
    <t>Используемый метод определения НМЦК 
с обоснованием:</t>
  </si>
  <si>
    <t>Метод сопоставимых рыночных цен (в соответствии с приказом МЭР РФ от 02.10.2013 №567)</t>
  </si>
  <si>
    <t>Расчет НМЦК</t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</si>
  <si>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</si>
  <si>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</si>
  <si>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</si>
  <si>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</si>
  <si>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</si>
  <si>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</si>
  <si>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Поставщик 3</t>
  </si>
  <si>
    <t>Средняя цена с НДС в руб.</t>
  </si>
  <si>
    <t>Среднее квадратичное отклонение</t>
  </si>
  <si>
    <t>Коэффициент вариации (%)</t>
  </si>
  <si>
    <t>НМЦК</t>
  </si>
  <si>
    <t>Цена с НДС в руб.</t>
  </si>
  <si>
    <t>Итого:</t>
  </si>
  <si>
    <t>Работник контрактной службы:</t>
  </si>
  <si>
    <t>Контрактный управляющий:</t>
  </si>
  <si>
    <t>(должность)</t>
  </si>
  <si>
    <t>/</t>
  </si>
  <si>
    <t>(подпись/расшифровка подписи)</t>
  </si>
  <si>
    <t>На основании проведенного анализа рынка и расчетов, НМЦК составляет: 8016,45 рублей.</t>
  </si>
  <si>
    <t>Дата подготовки обоснования НМЦК:26.04.2016</t>
  </si>
  <si>
    <t>Пример</t>
  </si>
  <si>
    <t>Единиц в год</t>
  </si>
  <si>
    <t>Наименование объекта закупки</t>
  </si>
  <si>
    <t xml:space="preserve">                                                      М.П.</t>
  </si>
  <si>
    <t>№ п/п</t>
  </si>
  <si>
    <t>Объем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</si>
  <si>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</si>
  <si>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</si>
  <si>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</si>
  <si>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</si>
  <si>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</si>
  <si>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</si>
  <si>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</si>
  <si>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Ед.изм.</t>
  </si>
  <si>
    <t>Цена за единицу</t>
  </si>
  <si>
    <t>НМЦД</t>
  </si>
  <si>
    <t>Обоснование начальной (максимальной) цены договора</t>
  </si>
  <si>
    <t>Метод сопоставимых рыночных цен (в соответветствии с Положением о закупоках МАО ДО "ЦДШИ")</t>
  </si>
  <si>
    <t>Используемый метод определения НМЦД
с обоснованием:</t>
  </si>
  <si>
    <t>Расчет НМЦД</t>
  </si>
  <si>
    <t xml:space="preserve">Дата подготовки обоснования НМЦД: </t>
  </si>
  <si>
    <t>Директор</t>
  </si>
  <si>
    <t>/                                                                        /И.В. Монастырская</t>
  </si>
  <si>
    <t>усл. Ед</t>
  </si>
  <si>
    <t xml:space="preserve">Источник №1    </t>
  </si>
  <si>
    <t xml:space="preserve">Источник №2 </t>
  </si>
  <si>
    <t xml:space="preserve">Источник №3 </t>
  </si>
  <si>
    <t>Оказание услуг по проведению эксплуатационных испытаний электроустановок в зданиях/помещениях МАО ДО "Центральная Детская Школа Искусств" в 2026 году</t>
  </si>
  <si>
    <t>На основании проведенного анализа рынка и расчетов, НМЦД составляет: 34 720,00 рублей. В результате анализа рынка выбрана минимальная цена услуги.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</si>
</sst>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00"/>
    <numFmt numFmtId="165" formatCode="#,##0.00_р_."/>
    <numFmt numFmtId="166" formatCode="#,##0.00\ _₽"/>
  </numFmts>
  <fonts count="18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1" fillId="0" borderId="0" xfId="0" applyNumberFormat="1" applyFont="1"/>
    <xf numFmtId="2" fontId="0" fillId="0" borderId="0" xfId="0" applyNumberFormat="1"/>
    <xf numFmtId="2" fontId="1" fillId="0" borderId="1" xfId="0" applyNumberFormat="1" applyFont="1" applyBorder="1"/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44" fontId="0" fillId="0" borderId="0" xfId="0" applyNumberFormat="1"/>
    <xf numFmtId="164" fontId="0" fillId="0" borderId="0" xfId="0" applyNumberFormat="1"/>
    <xf numFmtId="2" fontId="6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164" fontId="11" fillId="0" borderId="0" xfId="0" applyNumberFormat="1" applyFont="1"/>
    <xf numFmtId="2" fontId="11" fillId="0" borderId="0" xfId="0" applyNumberFormat="1" applyFont="1"/>
    <xf numFmtId="44" fontId="11" fillId="0" borderId="0" xfId="0" applyNumberFormat="1" applyFont="1"/>
    <xf numFmtId="0" fontId="12" fillId="0" borderId="0" xfId="0" applyFont="1"/>
    <xf numFmtId="2" fontId="12" fillId="0" borderId="0" xfId="0" applyNumberFormat="1" applyFont="1" applyAlignment="1">
      <alignment vertical="top" wrapText="1"/>
    </xf>
    <xf numFmtId="0" fontId="12" fillId="0" borderId="0" xfId="0" applyFont="1" applyProtection="1">
      <protection locked="0"/>
    </xf>
    <xf numFmtId="2" fontId="12" fillId="0" borderId="0" xfId="0" applyNumberFormat="1" applyFont="1" applyProtection="1">
      <protection locked="0"/>
    </xf>
    <xf numFmtId="2" fontId="12" fillId="0" borderId="0" xfId="0" applyNumberFormat="1" applyFont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left" vertical="center" wrapText="1"/>
      <protection locked="0"/>
    </xf>
    <xf numFmtId="0" fontId="12" fillId="2" borderId="0" xfId="0" applyFont="1" applyFill="1" applyProtection="1">
      <protection locked="0"/>
    </xf>
    <xf numFmtId="2" fontId="12" fillId="2" borderId="0" xfId="0" applyNumberFormat="1" applyFont="1" applyFill="1" applyProtection="1">
      <protection locked="0"/>
    </xf>
    <xf numFmtId="2" fontId="12" fillId="2" borderId="0" xfId="0" applyNumberFormat="1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2" fontId="12" fillId="0" borderId="0" xfId="0" applyNumberFormat="1" applyFont="1" applyAlignment="1">
      <alignment horizontal="center" vertical="center"/>
    </xf>
    <xf numFmtId="2" fontId="12" fillId="0" borderId="0" xfId="0" applyNumberFormat="1" applyFont="1"/>
    <xf numFmtId="4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65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66" fontId="16" fillId="0" borderId="2" xfId="1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2" fontId="3" fillId="0" borderId="4" xfId="0" applyNumberFormat="1" applyFont="1" applyBorder="1" applyAlignment="1">
      <alignment vertical="center" wrapText="1"/>
    </xf>
    <xf numFmtId="2" fontId="3" fillId="0" borderId="5" xfId="0" applyNumberFormat="1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left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left"/>
      <protection locked="0"/>
    </xf>
    <xf numFmtId="0" fontId="16" fillId="2" borderId="14" xfId="0" applyFont="1" applyFill="1" applyBorder="1" applyAlignment="1" applyProtection="1">
      <alignment horizontal="center" vertical="center" wrapText="1"/>
      <protection locked="0"/>
    </xf>
    <xf numFmtId="0" fontId="16" fillId="2" borderId="0" xfId="0" applyFont="1" applyFill="1" applyAlignment="1" applyProtection="1">
      <alignment horizontal="center" vertical="center" wrapText="1"/>
      <protection locked="0"/>
    </xf>
    <xf numFmtId="165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  <protection locked="0"/>
    </xf>
  </cellXfs>
  <cellStyles count="2">
    <cellStyle name="Обычный" xfId="0" builtinId="0"/>
    <cellStyle name="Финансовый" xfId="1" builtinId="3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1"/>
  <sheetViews>
    <sheetView view="pageBreakPreview" zoomScale="115" zoomScaleNormal="100" workbookViewId="0">
      <selection activeCell="M12" sqref="M12"/>
    </sheetView>
  </sheetViews>
  <sheetFormatPr defaultRowHeight="15" customHeight="1" x14ac:dyDescent="0.25"/>
  <cols>
    <col min="1" max="1" width="7.85546875" bestFit="1" customWidth="1"/>
    <col min="2" max="2" width="20.85546875" bestFit="1" customWidth="1"/>
    <col min="3" max="3" width="17.85546875" bestFit="1" customWidth="1"/>
    <col min="4" max="4" width="17" bestFit="1" customWidth="1"/>
    <col min="5" max="5" width="6.85546875" bestFit="1" customWidth="1"/>
    <col min="6" max="7" width="11.28515625" style="4" bestFit="1" customWidth="1"/>
    <col min="8" max="8" width="11.28515625" style="4" customWidth="1"/>
    <col min="9" max="9" width="11.42578125" style="8" customWidth="1"/>
    <col min="10" max="10" width="11.28515625" style="8" bestFit="1" customWidth="1"/>
    <col min="11" max="11" width="13.42578125" style="4" bestFit="1" customWidth="1"/>
    <col min="12" max="12" width="12.7109375" style="4" bestFit="1" customWidth="1"/>
    <col min="13" max="13" width="26.42578125" style="4" bestFit="1" customWidth="1"/>
    <col min="14" max="14" width="27.7109375" bestFit="1" customWidth="1"/>
    <col min="15" max="15" width="18.42578125" bestFit="1" customWidth="1"/>
  </cols>
  <sheetData>
    <row r="1" spans="1:17" x14ac:dyDescent="0.25">
      <c r="A1" s="1"/>
      <c r="B1" s="1"/>
      <c r="C1" s="1"/>
      <c r="D1" s="1"/>
      <c r="E1" s="1"/>
      <c r="F1" s="16"/>
      <c r="G1" s="16"/>
      <c r="H1" s="16"/>
      <c r="I1" s="16"/>
      <c r="J1" s="16"/>
      <c r="K1" s="16"/>
      <c r="L1" s="16"/>
      <c r="M1" s="16"/>
      <c r="P1" s="20"/>
      <c r="Q1" s="20"/>
    </row>
    <row r="2" spans="1:17" x14ac:dyDescent="0.25">
      <c r="A2" s="1"/>
      <c r="B2" s="1"/>
      <c r="C2" s="1"/>
      <c r="D2" s="1"/>
      <c r="E2" s="1"/>
      <c r="F2" s="3"/>
      <c r="G2" s="3"/>
      <c r="H2" s="3"/>
      <c r="I2" s="7"/>
      <c r="J2" s="7"/>
      <c r="K2" s="3"/>
      <c r="L2" s="3"/>
      <c r="M2" s="3"/>
      <c r="P2" s="20"/>
      <c r="Q2" s="20"/>
    </row>
    <row r="3" spans="1:17" ht="20.25" x14ac:dyDescent="0.3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P3" s="20"/>
      <c r="Q3" s="20"/>
    </row>
    <row r="4" spans="1:17" x14ac:dyDescent="0.25">
      <c r="A4" s="1"/>
      <c r="B4" s="1"/>
      <c r="C4" s="1"/>
      <c r="D4" s="1"/>
      <c r="E4" s="1"/>
      <c r="F4" s="3"/>
      <c r="G4" s="3"/>
      <c r="H4" s="3"/>
      <c r="I4" s="7"/>
      <c r="J4" s="7"/>
      <c r="K4" s="3"/>
      <c r="L4" s="3"/>
      <c r="M4" s="3"/>
      <c r="P4" s="20"/>
      <c r="Q4" s="20"/>
    </row>
    <row r="5" spans="1:17" ht="15" customHeight="1" x14ac:dyDescent="0.2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P5" s="20"/>
      <c r="Q5" s="20"/>
    </row>
    <row r="6" spans="1:17" x14ac:dyDescent="0.25">
      <c r="A6" s="1"/>
      <c r="B6" s="1"/>
      <c r="C6" s="1"/>
      <c r="D6" s="1"/>
      <c r="E6" s="1"/>
      <c r="F6" s="3"/>
      <c r="G6" s="3"/>
      <c r="H6" s="3"/>
      <c r="I6" s="7"/>
      <c r="J6" s="7"/>
      <c r="K6" s="5"/>
      <c r="L6" s="3"/>
      <c r="M6" s="3"/>
      <c r="P6" s="20"/>
      <c r="Q6" s="20"/>
    </row>
    <row r="7" spans="1:17" ht="27" customHeight="1" x14ac:dyDescent="0.25">
      <c r="A7" s="61" t="s">
        <v>1</v>
      </c>
      <c r="B7" s="62"/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P7" s="20"/>
      <c r="Q7" s="20"/>
    </row>
    <row r="8" spans="1:17" ht="45" customHeight="1" x14ac:dyDescent="0.25">
      <c r="A8" s="61" t="s">
        <v>2</v>
      </c>
      <c r="B8" s="62"/>
      <c r="C8" s="65" t="s">
        <v>3</v>
      </c>
      <c r="D8" s="66"/>
      <c r="E8" s="66"/>
      <c r="F8" s="66"/>
      <c r="G8" s="66"/>
      <c r="H8" s="66"/>
      <c r="I8" s="66"/>
      <c r="J8" s="66"/>
      <c r="K8" s="66"/>
      <c r="L8" s="66"/>
      <c r="M8" s="66"/>
      <c r="P8" s="20"/>
      <c r="Q8" s="20"/>
    </row>
    <row r="9" spans="1:17" ht="42.75" customHeight="1" x14ac:dyDescent="0.25">
      <c r="A9" s="61" t="s">
        <v>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62"/>
      <c r="P9" s="20"/>
      <c r="Q9" s="20"/>
    </row>
    <row r="10" spans="1:17" ht="25.5" customHeight="1" x14ac:dyDescent="0.25">
      <c r="A10" s="72" t="s">
        <v>5</v>
      </c>
      <c r="B10" s="75" t="s">
        <v>6</v>
      </c>
      <c r="C10" s="76"/>
      <c r="D10" s="72" t="s">
        <v>7</v>
      </c>
      <c r="E10" s="58" t="s">
        <v>8</v>
      </c>
      <c r="F10" s="9" t="s">
        <v>9</v>
      </c>
      <c r="G10" s="9" t="s">
        <v>10</v>
      </c>
      <c r="H10" s="9" t="s">
        <v>11</v>
      </c>
      <c r="I10" s="9"/>
      <c r="J10" s="52" t="s">
        <v>12</v>
      </c>
      <c r="K10" s="49" t="s">
        <v>13</v>
      </c>
      <c r="L10" s="49" t="s">
        <v>14</v>
      </c>
      <c r="M10" s="68" t="s">
        <v>15</v>
      </c>
      <c r="P10" s="20"/>
      <c r="Q10" s="20"/>
    </row>
    <row r="11" spans="1:17" ht="40.5" customHeight="1" x14ac:dyDescent="0.25">
      <c r="A11" s="73"/>
      <c r="B11" s="77"/>
      <c r="C11" s="78"/>
      <c r="D11" s="73"/>
      <c r="E11" s="59"/>
      <c r="F11" s="9" t="s">
        <v>16</v>
      </c>
      <c r="G11" s="9" t="s">
        <v>16</v>
      </c>
      <c r="H11" s="9" t="s">
        <v>16</v>
      </c>
      <c r="I11" s="9" t="s">
        <v>16</v>
      </c>
      <c r="J11" s="53"/>
      <c r="K11" s="50"/>
      <c r="L11" s="50"/>
      <c r="M11" s="69"/>
      <c r="P11" s="20"/>
      <c r="Q11" s="20"/>
    </row>
    <row r="12" spans="1:17" x14ac:dyDescent="0.25">
      <c r="A12" s="10">
        <v>1</v>
      </c>
      <c r="B12" s="67" t="s">
        <v>25</v>
      </c>
      <c r="C12" s="67"/>
      <c r="D12" s="10" t="s">
        <v>26</v>
      </c>
      <c r="E12" s="18">
        <v>65</v>
      </c>
      <c r="F12" s="9">
        <v>100</v>
      </c>
      <c r="G12" s="9">
        <v>120</v>
      </c>
      <c r="H12" s="9">
        <v>150</v>
      </c>
      <c r="I12" s="9">
        <v>150</v>
      </c>
      <c r="J12" s="9">
        <v>123.33</v>
      </c>
      <c r="K12" s="9">
        <v>25.166115115368918</v>
      </c>
      <c r="L12" s="9">
        <v>20.41</v>
      </c>
      <c r="M12" s="9">
        <v>8016.45</v>
      </c>
      <c r="N12" s="15"/>
      <c r="O12" s="4"/>
      <c r="P12" s="4"/>
      <c r="Q12" s="20"/>
    </row>
    <row r="13" spans="1:17" ht="15.75" x14ac:dyDescent="0.25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10" t="s">
        <v>17</v>
      </c>
      <c r="M13" s="19">
        <v>8016.45</v>
      </c>
      <c r="N13" s="14"/>
      <c r="P13" s="20"/>
      <c r="Q13" s="20"/>
    </row>
    <row r="14" spans="1:17" ht="33.75" customHeight="1" x14ac:dyDescent="0.25">
      <c r="A14" s="67" t="s">
        <v>23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P14" s="20"/>
      <c r="Q14" s="20"/>
    </row>
    <row r="15" spans="1:17" ht="15" customHeight="1" x14ac:dyDescent="0.25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P15" s="20"/>
      <c r="Q15" s="20"/>
    </row>
    <row r="16" spans="1:17" x14ac:dyDescent="0.25">
      <c r="A16" s="64" t="s">
        <v>24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P16" s="20"/>
      <c r="Q16" s="20"/>
    </row>
    <row r="17" spans="1:17" ht="37.5" customHeight="1" x14ac:dyDescent="0.25">
      <c r="A17" s="1"/>
      <c r="B17" s="1"/>
      <c r="C17" s="1"/>
      <c r="D17" s="1"/>
      <c r="E17" s="1"/>
      <c r="F17" s="3"/>
      <c r="G17" s="3"/>
      <c r="H17" s="3"/>
      <c r="I17" s="7"/>
      <c r="J17" s="7"/>
      <c r="K17" s="3"/>
      <c r="L17" s="3"/>
      <c r="M17" s="3"/>
      <c r="P17" s="20"/>
      <c r="Q17" s="20"/>
    </row>
    <row r="18" spans="1:17" ht="35.25" customHeight="1" x14ac:dyDescent="0.25">
      <c r="A18" s="57" t="s">
        <v>18</v>
      </c>
      <c r="B18" s="57"/>
      <c r="C18" s="55"/>
      <c r="D18" s="55"/>
      <c r="F18"/>
      <c r="G18"/>
      <c r="H18"/>
      <c r="I18"/>
      <c r="J18"/>
      <c r="K18"/>
      <c r="L18"/>
      <c r="M18"/>
      <c r="P18" s="20"/>
      <c r="Q18" s="20"/>
    </row>
    <row r="19" spans="1:17" ht="31.5" customHeight="1" x14ac:dyDescent="0.25">
      <c r="A19" s="60" t="s">
        <v>19</v>
      </c>
      <c r="B19" s="60"/>
      <c r="C19" s="56"/>
      <c r="D19" s="56"/>
      <c r="E19" s="12"/>
      <c r="F19"/>
      <c r="G19"/>
      <c r="H19"/>
      <c r="I19"/>
      <c r="J19"/>
      <c r="K19"/>
      <c r="L19"/>
      <c r="M19"/>
      <c r="P19" s="20"/>
      <c r="Q19" s="20"/>
    </row>
    <row r="20" spans="1:17" ht="24" customHeight="1" x14ac:dyDescent="0.25">
      <c r="A20" s="54"/>
      <c r="B20" s="54"/>
      <c r="C20" s="12"/>
      <c r="D20" s="12"/>
      <c r="E20" s="12"/>
      <c r="F20"/>
      <c r="G20"/>
      <c r="H20"/>
      <c r="I20"/>
      <c r="J20"/>
      <c r="K20"/>
      <c r="L20"/>
      <c r="M20"/>
      <c r="P20" s="20"/>
      <c r="Q20" s="20"/>
    </row>
    <row r="21" spans="1:17" ht="30.75" customHeight="1" x14ac:dyDescent="0.25">
      <c r="A21" s="51" t="s">
        <v>20</v>
      </c>
      <c r="B21" s="51"/>
      <c r="C21" s="12"/>
      <c r="D21" s="12"/>
      <c r="E21" s="12"/>
      <c r="F21"/>
      <c r="G21"/>
      <c r="H21"/>
      <c r="I21"/>
      <c r="J21"/>
      <c r="K21"/>
      <c r="L21"/>
      <c r="M21"/>
      <c r="P21" s="20"/>
      <c r="Q21" s="20"/>
    </row>
    <row r="22" spans="1:17" ht="21" customHeight="1" x14ac:dyDescent="0.25">
      <c r="A22" s="54"/>
      <c r="B22" s="54"/>
      <c r="C22" s="17" t="s">
        <v>21</v>
      </c>
      <c r="D22" s="13"/>
      <c r="E22" s="13"/>
      <c r="F22" s="11" t="s">
        <v>21</v>
      </c>
      <c r="G22"/>
      <c r="H22"/>
      <c r="I22"/>
      <c r="J22"/>
      <c r="K22"/>
      <c r="L22"/>
      <c r="M22"/>
      <c r="P22" s="20"/>
      <c r="Q22" s="20"/>
    </row>
    <row r="23" spans="1:17" x14ac:dyDescent="0.25">
      <c r="A23" s="51" t="s">
        <v>22</v>
      </c>
      <c r="B23" s="51"/>
      <c r="C23" s="51"/>
      <c r="D23" s="51"/>
      <c r="E23" s="51"/>
      <c r="F23" s="51"/>
      <c r="G23"/>
      <c r="H23"/>
      <c r="I23"/>
      <c r="J23"/>
      <c r="K23"/>
      <c r="L23"/>
      <c r="M23"/>
      <c r="P23" s="20"/>
      <c r="Q23" s="20"/>
    </row>
    <row r="24" spans="1:17" x14ac:dyDescent="0.25">
      <c r="A24" s="2"/>
      <c r="B24" s="2"/>
      <c r="I24" s="6"/>
      <c r="J24" s="6"/>
      <c r="K24" s="3"/>
      <c r="L24" s="3"/>
      <c r="M24" s="3"/>
      <c r="P24" s="20"/>
      <c r="Q24" s="20"/>
    </row>
    <row r="25" spans="1:17" x14ac:dyDescent="0.25">
      <c r="A25" s="2"/>
      <c r="B25" s="2"/>
      <c r="I25" s="6"/>
      <c r="J25" s="6"/>
      <c r="K25" s="3"/>
      <c r="L25" s="3"/>
      <c r="M25" s="3"/>
      <c r="P25" s="20"/>
      <c r="Q25" s="20"/>
    </row>
    <row r="26" spans="1:17" x14ac:dyDescent="0.25">
      <c r="A26" s="2"/>
      <c r="B26" s="2"/>
      <c r="I26" s="6"/>
      <c r="J26" s="6"/>
      <c r="K26" s="3"/>
      <c r="L26" s="3"/>
      <c r="M26" s="3"/>
      <c r="P26" s="20"/>
      <c r="Q26" s="20"/>
    </row>
    <row r="27" spans="1:17" x14ac:dyDescent="0.25">
      <c r="A27" s="2"/>
      <c r="B27" s="2"/>
      <c r="I27" s="6"/>
      <c r="J27" s="6"/>
      <c r="K27" s="3"/>
      <c r="L27" s="3"/>
      <c r="M27" s="3"/>
      <c r="P27" s="20"/>
      <c r="Q27" s="20"/>
    </row>
    <row r="28" spans="1:17" x14ac:dyDescent="0.25">
      <c r="A28" s="2"/>
      <c r="B28" s="2"/>
      <c r="I28" s="6"/>
      <c r="J28" s="6"/>
      <c r="K28" s="3"/>
      <c r="L28" s="3"/>
      <c r="M28" s="3"/>
      <c r="P28" s="20"/>
      <c r="Q28" s="20"/>
    </row>
    <row r="29" spans="1:17" x14ac:dyDescent="0.25">
      <c r="A29" s="2"/>
      <c r="B29" s="2"/>
      <c r="I29" s="6"/>
      <c r="J29" s="6"/>
      <c r="K29" s="3"/>
      <c r="L29" s="3"/>
      <c r="M29" s="3"/>
      <c r="P29" s="20"/>
      <c r="Q29" s="20"/>
    </row>
    <row r="30" spans="1:17" x14ac:dyDescent="0.25">
      <c r="A30" s="2"/>
      <c r="B30" s="2"/>
      <c r="I30" s="6"/>
      <c r="J30" s="6"/>
      <c r="K30" s="3"/>
      <c r="L30" s="3"/>
      <c r="M30" s="3"/>
      <c r="P30" s="20"/>
      <c r="Q30" s="20"/>
    </row>
    <row r="31" spans="1:17" x14ac:dyDescent="0.25">
      <c r="A31" s="2"/>
      <c r="B31" s="2"/>
      <c r="I31" s="6"/>
      <c r="J31" s="6"/>
      <c r="K31" s="3"/>
      <c r="L31" s="3"/>
      <c r="M31" s="3"/>
      <c r="P31" s="20"/>
      <c r="Q31" s="20"/>
    </row>
    <row r="32" spans="1:17" x14ac:dyDescent="0.25">
      <c r="A32" s="2"/>
      <c r="B32" s="2"/>
      <c r="I32" s="6"/>
      <c r="J32" s="6"/>
      <c r="K32" s="3"/>
      <c r="L32" s="3"/>
      <c r="M32" s="3"/>
      <c r="P32" s="20"/>
      <c r="Q32" s="20"/>
    </row>
    <row r="33" spans="1:17" x14ac:dyDescent="0.25">
      <c r="A33" s="2"/>
      <c r="B33" s="2"/>
      <c r="I33" s="6"/>
      <c r="J33" s="6"/>
      <c r="K33" s="3"/>
      <c r="L33" s="3"/>
      <c r="M33" s="3"/>
      <c r="P33" s="20"/>
      <c r="Q33" s="20"/>
    </row>
    <row r="34" spans="1:17" x14ac:dyDescent="0.25">
      <c r="A34" s="2"/>
      <c r="B34" s="2"/>
      <c r="I34" s="6"/>
      <c r="J34" s="6"/>
      <c r="K34" s="3"/>
      <c r="L34" s="3"/>
      <c r="M34" s="3"/>
      <c r="P34" s="20"/>
      <c r="Q34" s="20"/>
    </row>
    <row r="35" spans="1:17" x14ac:dyDescent="0.25">
      <c r="A35" s="2"/>
      <c r="B35" s="2"/>
      <c r="K35" s="3"/>
      <c r="L35" s="3"/>
      <c r="M35" s="3"/>
      <c r="P35" s="20"/>
      <c r="Q35" s="20"/>
    </row>
    <row r="36" spans="1:17" x14ac:dyDescent="0.25">
      <c r="A36" s="1"/>
      <c r="B36" s="1"/>
      <c r="C36" s="1"/>
      <c r="D36" s="1"/>
      <c r="E36" s="1"/>
      <c r="F36" s="3"/>
      <c r="G36" s="3"/>
      <c r="H36" s="3"/>
      <c r="I36" s="7"/>
      <c r="J36" s="7"/>
      <c r="K36" s="3"/>
      <c r="L36" s="3"/>
      <c r="M36" s="3"/>
      <c r="P36" s="20"/>
      <c r="Q36" s="20"/>
    </row>
    <row r="37" spans="1:17" x14ac:dyDescent="0.25">
      <c r="A37" s="1"/>
      <c r="B37" s="1"/>
      <c r="C37" s="1"/>
      <c r="D37" s="1"/>
      <c r="E37" s="1"/>
      <c r="F37" s="3"/>
      <c r="G37" s="3"/>
      <c r="H37" s="3"/>
      <c r="I37" s="7"/>
      <c r="J37" s="7"/>
      <c r="K37" s="3"/>
      <c r="L37" s="3"/>
      <c r="M37" s="3"/>
      <c r="P37" s="20"/>
      <c r="Q37" s="20"/>
    </row>
    <row r="38" spans="1:17" x14ac:dyDescent="0.25">
      <c r="A38" s="1"/>
      <c r="B38" s="1"/>
      <c r="C38" s="1"/>
      <c r="D38" s="1"/>
      <c r="E38" s="1"/>
      <c r="F38" s="3"/>
      <c r="G38" s="3"/>
      <c r="H38" s="3"/>
      <c r="I38" s="7"/>
      <c r="J38" s="7"/>
      <c r="K38" s="3"/>
      <c r="L38" s="3"/>
      <c r="M38" s="3"/>
      <c r="P38" s="20"/>
      <c r="Q38" s="20"/>
    </row>
    <row r="39" spans="1:17" x14ac:dyDescent="0.25">
      <c r="A39" s="1"/>
      <c r="B39" s="1"/>
      <c r="C39" s="1"/>
      <c r="D39" s="1"/>
      <c r="E39" s="1"/>
      <c r="F39" s="3"/>
      <c r="G39" s="3"/>
      <c r="H39" s="3"/>
      <c r="I39" s="7"/>
      <c r="J39" s="7"/>
      <c r="K39" s="3"/>
      <c r="L39" s="3"/>
      <c r="M39" s="3"/>
      <c r="P39" s="20"/>
      <c r="Q39" s="20"/>
    </row>
    <row r="40" spans="1:17" x14ac:dyDescent="0.25">
      <c r="A40" s="1"/>
      <c r="B40" s="1"/>
      <c r="C40" s="1"/>
      <c r="D40" s="1"/>
      <c r="E40" s="1"/>
      <c r="F40" s="3"/>
      <c r="G40" s="3"/>
      <c r="H40" s="3"/>
      <c r="I40" s="7"/>
      <c r="J40" s="7"/>
      <c r="K40" s="3"/>
      <c r="L40" s="3"/>
      <c r="M40" s="3"/>
      <c r="P40" s="20"/>
      <c r="Q40" s="20"/>
    </row>
    <row r="41" spans="1:17" x14ac:dyDescent="0.25">
      <c r="A41" s="1"/>
      <c r="B41" s="1"/>
      <c r="C41" s="1"/>
      <c r="D41" s="1"/>
      <c r="E41" s="1"/>
      <c r="F41" s="3"/>
      <c r="G41" s="3"/>
      <c r="H41" s="3"/>
      <c r="I41" s="7"/>
      <c r="J41" s="7"/>
      <c r="K41" s="3"/>
      <c r="L41" s="3"/>
      <c r="M41" s="3"/>
      <c r="P41" s="20"/>
      <c r="Q41" s="20"/>
    </row>
    <row r="42" spans="1:17" x14ac:dyDescent="0.25">
      <c r="A42" s="1"/>
      <c r="B42" s="1"/>
      <c r="C42" s="1"/>
      <c r="D42" s="1"/>
      <c r="E42" s="1"/>
      <c r="F42" s="3"/>
      <c r="G42" s="3"/>
      <c r="H42" s="3"/>
      <c r="I42" s="7"/>
      <c r="J42" s="7"/>
      <c r="K42" s="3"/>
      <c r="L42" s="3"/>
      <c r="M42" s="3"/>
      <c r="P42" s="20"/>
      <c r="Q42" s="20"/>
    </row>
    <row r="43" spans="1:17" x14ac:dyDescent="0.25">
      <c r="A43" s="1"/>
      <c r="B43" s="1"/>
      <c r="C43" s="1"/>
      <c r="D43" s="1"/>
      <c r="E43" s="1"/>
      <c r="F43" s="3"/>
      <c r="G43" s="3"/>
      <c r="H43" s="3"/>
      <c r="I43" s="7"/>
      <c r="J43" s="7"/>
      <c r="K43" s="3"/>
      <c r="L43" s="3"/>
      <c r="M43" s="3"/>
      <c r="P43" s="20"/>
      <c r="Q43" s="20"/>
    </row>
    <row r="44" spans="1:17" x14ac:dyDescent="0.25">
      <c r="A44" s="1"/>
      <c r="B44" s="1"/>
      <c r="C44" s="1"/>
      <c r="D44" s="1"/>
      <c r="E44" s="1"/>
      <c r="F44" s="3"/>
      <c r="G44" s="3"/>
      <c r="H44" s="3"/>
      <c r="I44" s="7"/>
      <c r="J44" s="7"/>
      <c r="K44" s="3"/>
      <c r="L44" s="3"/>
      <c r="M44" s="3"/>
      <c r="P44" s="20"/>
      <c r="Q44" s="20"/>
    </row>
    <row r="45" spans="1:17" x14ac:dyDescent="0.25">
      <c r="A45" s="1"/>
      <c r="B45" s="1"/>
      <c r="C45" s="1"/>
      <c r="D45" s="1"/>
      <c r="E45" s="1"/>
      <c r="F45" s="3"/>
      <c r="G45" s="3"/>
      <c r="H45" s="3"/>
      <c r="I45" s="7"/>
      <c r="J45" s="7"/>
      <c r="K45" s="3"/>
      <c r="L45" s="3"/>
      <c r="M45" s="3"/>
      <c r="P45" s="20"/>
      <c r="Q45" s="20"/>
    </row>
    <row r="46" spans="1:17" x14ac:dyDescent="0.25">
      <c r="A46" s="1"/>
      <c r="B46" s="1"/>
      <c r="C46" s="1"/>
      <c r="D46" s="1"/>
      <c r="E46" s="1"/>
      <c r="F46" s="3"/>
      <c r="G46" s="3"/>
      <c r="H46" s="3"/>
      <c r="I46" s="7"/>
      <c r="J46" s="7"/>
      <c r="K46" s="3"/>
      <c r="L46" s="3"/>
      <c r="M46" s="3"/>
      <c r="P46" s="20"/>
      <c r="Q46" s="20"/>
    </row>
    <row r="47" spans="1:17" x14ac:dyDescent="0.25">
      <c r="A47" s="1"/>
      <c r="B47" s="1"/>
      <c r="C47" s="1"/>
      <c r="D47" s="1"/>
      <c r="E47" s="1"/>
      <c r="F47" s="3"/>
      <c r="G47" s="3"/>
      <c r="H47" s="3"/>
      <c r="I47" s="7"/>
      <c r="J47" s="7"/>
      <c r="K47" s="3"/>
      <c r="L47" s="3"/>
      <c r="M47" s="3"/>
      <c r="P47" s="20"/>
      <c r="Q47" s="20"/>
    </row>
    <row r="48" spans="1:17" x14ac:dyDescent="0.25">
      <c r="A48" s="1"/>
      <c r="B48" s="1"/>
      <c r="C48" s="1"/>
      <c r="D48" s="1"/>
      <c r="E48" s="1"/>
      <c r="F48" s="3"/>
      <c r="G48" s="3"/>
      <c r="H48" s="3"/>
      <c r="I48" s="7"/>
      <c r="J48" s="7"/>
      <c r="K48" s="3"/>
      <c r="L48" s="3"/>
      <c r="M48" s="3"/>
      <c r="P48" s="20"/>
      <c r="Q48" s="20"/>
    </row>
    <row r="49" spans="1:17" x14ac:dyDescent="0.25">
      <c r="A49" s="1"/>
      <c r="B49" s="1"/>
      <c r="C49" s="1"/>
      <c r="D49" s="1"/>
      <c r="E49" s="1"/>
      <c r="F49" s="3"/>
      <c r="G49" s="3"/>
      <c r="H49" s="3"/>
      <c r="I49" s="7"/>
      <c r="J49" s="7"/>
      <c r="K49" s="3"/>
      <c r="L49" s="3"/>
      <c r="M49" s="3"/>
      <c r="P49" s="20"/>
      <c r="Q49" s="20"/>
    </row>
    <row r="50" spans="1:17" x14ac:dyDescent="0.25">
      <c r="A50" s="1"/>
      <c r="B50" s="1"/>
      <c r="C50" s="1"/>
      <c r="D50" s="1"/>
      <c r="E50" s="1"/>
      <c r="F50" s="3"/>
      <c r="G50" s="3"/>
      <c r="H50" s="3"/>
      <c r="I50" s="7"/>
      <c r="J50" s="7"/>
      <c r="K50" s="3"/>
      <c r="L50" s="3"/>
      <c r="M50" s="3"/>
      <c r="P50" s="20"/>
      <c r="Q50" s="20"/>
    </row>
    <row r="51" spans="1:17" x14ac:dyDescent="0.25">
      <c r="A51" s="1"/>
      <c r="B51" s="1"/>
      <c r="C51" s="1"/>
      <c r="D51" s="1"/>
      <c r="E51" s="1"/>
      <c r="F51" s="3"/>
      <c r="G51" s="3"/>
      <c r="H51" s="3"/>
      <c r="I51" s="7"/>
      <c r="J51" s="7"/>
      <c r="K51" s="3"/>
      <c r="L51" s="3"/>
      <c r="M51" s="3"/>
      <c r="P51" s="20"/>
      <c r="Q51" s="20"/>
    </row>
    <row r="52" spans="1:17" x14ac:dyDescent="0.25">
      <c r="A52" s="1"/>
      <c r="B52" s="1"/>
      <c r="C52" s="1"/>
      <c r="D52" s="1"/>
      <c r="E52" s="1"/>
      <c r="F52" s="3"/>
      <c r="G52" s="3"/>
      <c r="H52" s="3"/>
      <c r="I52" s="7"/>
      <c r="J52" s="7"/>
      <c r="K52" s="3"/>
      <c r="L52" s="3"/>
      <c r="M52" s="3"/>
      <c r="P52" s="20"/>
      <c r="Q52" s="20"/>
    </row>
    <row r="53" spans="1:17" x14ac:dyDescent="0.25">
      <c r="A53" s="1"/>
      <c r="B53" s="1"/>
      <c r="C53" s="1"/>
      <c r="D53" s="1"/>
      <c r="E53" s="1"/>
      <c r="F53" s="3"/>
      <c r="G53" s="3"/>
      <c r="H53" s="3"/>
      <c r="I53" s="7"/>
      <c r="J53" s="7"/>
      <c r="K53" s="3"/>
      <c r="L53" s="3"/>
      <c r="M53" s="3"/>
      <c r="P53" s="20"/>
      <c r="Q53" s="20"/>
    </row>
    <row r="54" spans="1:17" x14ac:dyDescent="0.25">
      <c r="A54" s="1"/>
      <c r="B54" s="1"/>
      <c r="C54" s="1"/>
      <c r="D54" s="1"/>
      <c r="E54" s="1"/>
      <c r="F54" s="3"/>
      <c r="G54" s="3"/>
      <c r="H54" s="3"/>
      <c r="I54" s="7"/>
      <c r="J54" s="7"/>
      <c r="K54" s="3"/>
      <c r="L54" s="3"/>
      <c r="M54" s="3"/>
      <c r="P54" s="20"/>
      <c r="Q54" s="20"/>
    </row>
    <row r="55" spans="1:17" x14ac:dyDescent="0.25">
      <c r="A55" s="1"/>
      <c r="B55" s="1"/>
      <c r="C55" s="1"/>
      <c r="D55" s="1"/>
      <c r="E55" s="1"/>
      <c r="F55" s="3"/>
      <c r="G55" s="3"/>
      <c r="H55" s="3"/>
      <c r="I55" s="7"/>
      <c r="J55" s="7"/>
      <c r="K55" s="3"/>
      <c r="L55" s="3"/>
      <c r="M55" s="3"/>
      <c r="P55" s="20"/>
      <c r="Q55" s="20"/>
    </row>
    <row r="56" spans="1:17" x14ac:dyDescent="0.25">
      <c r="A56" s="1"/>
      <c r="B56" s="1"/>
      <c r="C56" s="1"/>
      <c r="D56" s="1"/>
      <c r="E56" s="1"/>
      <c r="F56" s="3"/>
      <c r="G56" s="3"/>
      <c r="H56" s="3"/>
      <c r="I56" s="7"/>
      <c r="J56" s="7"/>
      <c r="K56" s="3"/>
      <c r="L56" s="3"/>
      <c r="M56" s="3"/>
      <c r="P56" s="20"/>
      <c r="Q56" s="20"/>
    </row>
    <row r="57" spans="1:17" x14ac:dyDescent="0.25">
      <c r="A57" s="1"/>
      <c r="B57" s="1"/>
      <c r="C57" s="1"/>
      <c r="D57" s="1"/>
      <c r="E57" s="1"/>
      <c r="F57" s="3"/>
      <c r="G57" s="3"/>
      <c r="H57" s="3"/>
      <c r="I57" s="7"/>
      <c r="J57" s="7"/>
      <c r="K57" s="3"/>
      <c r="L57" s="3"/>
      <c r="M57" s="3"/>
      <c r="P57" s="20"/>
      <c r="Q57" s="20"/>
    </row>
    <row r="58" spans="1:17" x14ac:dyDescent="0.25">
      <c r="A58" s="1"/>
      <c r="B58" s="1"/>
      <c r="C58" s="1"/>
      <c r="D58" s="1"/>
      <c r="E58" s="1"/>
      <c r="F58" s="3"/>
      <c r="G58" s="3"/>
      <c r="H58" s="3"/>
      <c r="I58" s="7"/>
      <c r="J58" s="7"/>
      <c r="K58" s="3"/>
      <c r="L58" s="3"/>
      <c r="M58" s="3"/>
      <c r="P58" s="20"/>
      <c r="Q58" s="20"/>
    </row>
    <row r="59" spans="1:17" x14ac:dyDescent="0.25">
      <c r="A59" s="1"/>
      <c r="B59" s="1"/>
      <c r="C59" s="1"/>
      <c r="D59" s="1"/>
      <c r="E59" s="1"/>
      <c r="F59" s="3"/>
      <c r="G59" s="3"/>
      <c r="H59" s="3"/>
      <c r="I59" s="7"/>
      <c r="J59" s="7"/>
      <c r="K59" s="3"/>
      <c r="L59" s="3"/>
      <c r="M59" s="3"/>
      <c r="P59" s="20"/>
      <c r="Q59" s="20"/>
    </row>
    <row r="60" spans="1:17" x14ac:dyDescent="0.25">
      <c r="A60" s="1"/>
      <c r="B60" s="1"/>
      <c r="C60" s="1"/>
      <c r="D60" s="1"/>
      <c r="E60" s="1"/>
      <c r="F60" s="3"/>
      <c r="G60" s="3"/>
      <c r="H60" s="3"/>
      <c r="I60" s="7"/>
      <c r="J60" s="7"/>
      <c r="K60" s="3"/>
      <c r="L60" s="3"/>
      <c r="M60" s="3"/>
      <c r="P60" s="20"/>
      <c r="Q60" s="20"/>
    </row>
    <row r="61" spans="1:17" x14ac:dyDescent="0.25">
      <c r="A61" s="1"/>
      <c r="B61" s="1"/>
      <c r="C61" s="1"/>
      <c r="D61" s="1"/>
      <c r="E61" s="1"/>
      <c r="F61" s="3"/>
      <c r="G61" s="3"/>
      <c r="H61" s="3"/>
      <c r="I61" s="7"/>
      <c r="J61" s="7"/>
      <c r="K61" s="3"/>
      <c r="L61" s="3"/>
      <c r="M61" s="3"/>
      <c r="P61" s="20"/>
      <c r="Q61" s="20"/>
    </row>
    <row r="62" spans="1:17" x14ac:dyDescent="0.25">
      <c r="A62" s="1"/>
      <c r="B62" s="1"/>
      <c r="C62" s="1"/>
      <c r="D62" s="1"/>
      <c r="E62" s="1"/>
      <c r="F62" s="3"/>
      <c r="G62" s="3"/>
      <c r="H62" s="3"/>
      <c r="I62" s="7"/>
      <c r="J62" s="7"/>
      <c r="K62" s="3"/>
      <c r="L62" s="3"/>
      <c r="M62" s="3"/>
      <c r="P62" s="20"/>
      <c r="Q62" s="20"/>
    </row>
    <row r="63" spans="1:17" x14ac:dyDescent="0.25">
      <c r="A63" s="1"/>
      <c r="B63" s="1"/>
      <c r="C63" s="1"/>
      <c r="D63" s="1"/>
      <c r="E63" s="1"/>
      <c r="F63" s="3"/>
      <c r="G63" s="3"/>
      <c r="H63" s="3"/>
      <c r="I63" s="7"/>
      <c r="J63" s="7"/>
      <c r="K63" s="3"/>
      <c r="L63" s="3"/>
      <c r="M63" s="3"/>
      <c r="P63" s="20"/>
      <c r="Q63" s="20"/>
    </row>
    <row r="64" spans="1:17" x14ac:dyDescent="0.25">
      <c r="A64" s="1"/>
      <c r="B64" s="1"/>
      <c r="C64" s="1"/>
      <c r="D64" s="1"/>
      <c r="E64" s="1"/>
      <c r="F64" s="3"/>
      <c r="G64" s="3"/>
      <c r="H64" s="3"/>
      <c r="I64" s="7"/>
      <c r="J64" s="7"/>
      <c r="K64" s="3"/>
      <c r="L64" s="3"/>
      <c r="M64" s="3"/>
      <c r="P64" s="20"/>
      <c r="Q64" s="20"/>
    </row>
    <row r="65" spans="1:17" x14ac:dyDescent="0.25">
      <c r="A65" s="1"/>
      <c r="B65" s="1"/>
      <c r="C65" s="1"/>
      <c r="D65" s="1"/>
      <c r="E65" s="1"/>
      <c r="F65" s="3"/>
      <c r="G65" s="3"/>
      <c r="H65" s="3"/>
      <c r="I65" s="7"/>
      <c r="J65" s="7"/>
      <c r="K65" s="3"/>
      <c r="L65" s="3"/>
      <c r="M65" s="3"/>
      <c r="P65" s="20"/>
      <c r="Q65" s="20"/>
    </row>
    <row r="66" spans="1:17" x14ac:dyDescent="0.25">
      <c r="A66" s="1"/>
      <c r="B66" s="1"/>
      <c r="C66" s="1"/>
      <c r="D66" s="1"/>
      <c r="E66" s="1"/>
      <c r="F66" s="3"/>
      <c r="G66" s="3"/>
      <c r="H66" s="3"/>
      <c r="I66" s="7"/>
      <c r="J66" s="7"/>
      <c r="K66" s="3"/>
      <c r="L66" s="3"/>
      <c r="M66" s="3"/>
      <c r="P66" s="20"/>
      <c r="Q66" s="20"/>
    </row>
    <row r="67" spans="1:17" x14ac:dyDescent="0.25">
      <c r="A67" s="1"/>
      <c r="B67" s="1"/>
      <c r="C67" s="1"/>
      <c r="D67" s="1"/>
      <c r="E67" s="1"/>
      <c r="F67" s="3"/>
      <c r="G67" s="3"/>
      <c r="H67" s="3"/>
      <c r="I67" s="7"/>
      <c r="J67" s="7"/>
      <c r="K67" s="3"/>
      <c r="L67" s="3"/>
      <c r="M67" s="3"/>
      <c r="P67" s="20"/>
      <c r="Q67" s="20"/>
    </row>
    <row r="68" spans="1:17" x14ac:dyDescent="0.25">
      <c r="A68" s="1"/>
      <c r="B68" s="1"/>
      <c r="C68" s="1"/>
      <c r="D68" s="1"/>
      <c r="E68" s="1"/>
      <c r="F68" s="3"/>
      <c r="G68" s="3"/>
      <c r="H68" s="3"/>
      <c r="I68" s="7"/>
      <c r="J68" s="7"/>
      <c r="K68" s="3"/>
      <c r="L68" s="3"/>
      <c r="M68" s="3"/>
      <c r="P68" s="20"/>
      <c r="Q68" s="20"/>
    </row>
    <row r="69" spans="1:17" x14ac:dyDescent="0.25">
      <c r="A69" s="1"/>
      <c r="B69" s="1"/>
      <c r="C69" s="1"/>
      <c r="D69" s="1"/>
      <c r="E69" s="1"/>
      <c r="F69" s="3"/>
      <c r="G69" s="3"/>
      <c r="H69" s="3"/>
      <c r="I69" s="7"/>
      <c r="J69" s="7"/>
      <c r="K69" s="3"/>
      <c r="L69" s="3"/>
      <c r="M69" s="3"/>
      <c r="P69" s="20"/>
      <c r="Q69" s="20"/>
    </row>
    <row r="70" spans="1:17" x14ac:dyDescent="0.25">
      <c r="A70" s="1"/>
      <c r="B70" s="1"/>
      <c r="C70" s="1"/>
      <c r="D70" s="1"/>
      <c r="E70" s="1"/>
      <c r="F70" s="3"/>
      <c r="G70" s="3"/>
      <c r="H70" s="3"/>
      <c r="I70" s="7"/>
      <c r="J70" s="7"/>
      <c r="K70" s="3"/>
      <c r="L70" s="3"/>
      <c r="M70" s="3"/>
      <c r="P70" s="20"/>
      <c r="Q70" s="20"/>
    </row>
    <row r="71" spans="1:17" x14ac:dyDescent="0.25">
      <c r="P71" s="20"/>
      <c r="Q71" s="20"/>
    </row>
  </sheetData>
  <mergeCells count="28">
    <mergeCell ref="A7:B7"/>
    <mergeCell ref="A8:B8"/>
    <mergeCell ref="A3:M3"/>
    <mergeCell ref="A16:M16"/>
    <mergeCell ref="C7:M7"/>
    <mergeCell ref="C8:M8"/>
    <mergeCell ref="A14:M14"/>
    <mergeCell ref="M10:M11"/>
    <mergeCell ref="A13:K13"/>
    <mergeCell ref="A9:M9"/>
    <mergeCell ref="D10:D11"/>
    <mergeCell ref="A15:M15"/>
    <mergeCell ref="B10:C11"/>
    <mergeCell ref="B12:C12"/>
    <mergeCell ref="A10:A11"/>
    <mergeCell ref="A5:M5"/>
    <mergeCell ref="K10:K11"/>
    <mergeCell ref="L10:L11"/>
    <mergeCell ref="A21:B21"/>
    <mergeCell ref="J10:J11"/>
    <mergeCell ref="A23:F23"/>
    <mergeCell ref="A22:B22"/>
    <mergeCell ref="C18:D18"/>
    <mergeCell ref="C19:D19"/>
    <mergeCell ref="A18:B18"/>
    <mergeCell ref="E10:E11"/>
    <mergeCell ref="A19:B19"/>
    <mergeCell ref="A20:B20"/>
  </mergeCells>
  <pageMargins left="0.23622047244094491" right="0.23622047244094491" top="4.5289855072463768E-2" bottom="0.20833333333333334" header="0.31496062992125984" footer="0.31496062992125984"/>
  <pageSetup paperSize="9" scale="7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5"/>
  <sheetViews>
    <sheetView tabSelected="1" zoomScaleNormal="100" workbookViewId="0">
      <selection activeCell="J16" sqref="J16"/>
    </sheetView>
  </sheetViews>
  <sheetFormatPr defaultColWidth="9.140625" defaultRowHeight="15" customHeight="1" x14ac:dyDescent="0.2"/>
  <cols>
    <col min="1" max="1" width="8" style="25" bestFit="1" customWidth="1"/>
    <col min="2" max="2" width="46" style="25" customWidth="1"/>
    <col min="3" max="3" width="12" style="25" customWidth="1"/>
    <col min="4" max="4" width="10.42578125" style="25" customWidth="1"/>
    <col min="5" max="5" width="15.85546875" style="25" bestFit="1" customWidth="1"/>
    <col min="6" max="6" width="14.85546875" style="38" bestFit="1" customWidth="1"/>
    <col min="7" max="7" width="15.5703125" style="38" bestFit="1" customWidth="1"/>
    <col min="8" max="8" width="14.85546875" style="38" hidden="1" customWidth="1"/>
    <col min="9" max="9" width="11.42578125" style="37" hidden="1" customWidth="1"/>
    <col min="10" max="10" width="17.42578125" style="37" customWidth="1"/>
    <col min="11" max="11" width="13" style="38" customWidth="1"/>
    <col min="12" max="12" width="14.28515625" style="38" bestFit="1" customWidth="1"/>
    <col min="13" max="13" width="15.85546875" style="38" customWidth="1"/>
    <col min="14" max="14" width="27.7109375" style="21" hidden="1" customWidth="1"/>
    <col min="15" max="15" width="18.42578125" style="21" bestFit="1" customWidth="1"/>
    <col min="16" max="16384" width="9.140625" style="21"/>
  </cols>
  <sheetData>
    <row r="1" spans="1:30" ht="12.75" x14ac:dyDescent="0.2">
      <c r="F1" s="26"/>
      <c r="G1" s="26"/>
      <c r="H1" s="26"/>
      <c r="I1" s="26"/>
      <c r="J1" s="26"/>
      <c r="K1" s="26"/>
      <c r="L1" s="26"/>
      <c r="M1" s="26"/>
    </row>
    <row r="2" spans="1:30" ht="15" customHeight="1" x14ac:dyDescent="0.2">
      <c r="A2" s="90" t="s">
        <v>41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30" ht="15" customHeight="1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30" ht="12.75" x14ac:dyDescent="0.2">
      <c r="A4" s="27"/>
      <c r="B4" s="27"/>
      <c r="C4" s="27"/>
      <c r="D4" s="27"/>
      <c r="E4" s="27"/>
      <c r="F4" s="28"/>
      <c r="G4" s="28"/>
      <c r="H4" s="28"/>
      <c r="I4" s="29"/>
      <c r="J4" s="29"/>
      <c r="K4" s="28"/>
      <c r="L4" s="28"/>
      <c r="M4" s="28"/>
    </row>
    <row r="5" spans="1:30" ht="31.5" customHeight="1" x14ac:dyDescent="0.2">
      <c r="A5" s="82" t="s">
        <v>27</v>
      </c>
      <c r="B5" s="82"/>
      <c r="C5" s="82" t="s">
        <v>52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</row>
    <row r="6" spans="1:30" ht="29.25" customHeight="1" x14ac:dyDescent="0.2">
      <c r="A6" s="83" t="s">
        <v>43</v>
      </c>
      <c r="B6" s="83"/>
      <c r="C6" s="83" t="s">
        <v>42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30" ht="21" customHeight="1" x14ac:dyDescent="0.2">
      <c r="A7" s="83" t="s">
        <v>44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1:30" ht="42.75" customHeight="1" x14ac:dyDescent="0.2">
      <c r="A8" s="89" t="s">
        <v>29</v>
      </c>
      <c r="B8" s="89" t="s">
        <v>6</v>
      </c>
      <c r="C8" s="89" t="s">
        <v>30</v>
      </c>
      <c r="D8" s="89"/>
      <c r="E8" s="39" t="s">
        <v>49</v>
      </c>
      <c r="F8" s="39" t="s">
        <v>50</v>
      </c>
      <c r="G8" s="39" t="s">
        <v>51</v>
      </c>
      <c r="H8" s="42" t="s">
        <v>31</v>
      </c>
      <c r="I8" s="42" t="s">
        <v>32</v>
      </c>
      <c r="J8" s="88" t="s">
        <v>33</v>
      </c>
      <c r="K8" s="89" t="s">
        <v>34</v>
      </c>
      <c r="L8" s="89" t="s">
        <v>35</v>
      </c>
      <c r="M8" s="89" t="s">
        <v>36</v>
      </c>
      <c r="N8" s="89" t="s">
        <v>37</v>
      </c>
      <c r="O8" s="88" t="s">
        <v>40</v>
      </c>
      <c r="AC8" s="20"/>
      <c r="AD8" s="20"/>
    </row>
    <row r="9" spans="1:30" ht="25.5" customHeight="1" x14ac:dyDescent="0.2">
      <c r="A9" s="89"/>
      <c r="B9" s="89"/>
      <c r="C9" s="43" t="s">
        <v>38</v>
      </c>
      <c r="D9" s="43" t="s">
        <v>8</v>
      </c>
      <c r="E9" s="39" t="s">
        <v>39</v>
      </c>
      <c r="F9" s="39" t="s">
        <v>39</v>
      </c>
      <c r="G9" s="39" t="s">
        <v>39</v>
      </c>
      <c r="H9" s="42" t="s">
        <v>39</v>
      </c>
      <c r="I9" s="42" t="s">
        <v>39</v>
      </c>
      <c r="J9" s="88"/>
      <c r="K9" s="89"/>
      <c r="L9" s="89"/>
      <c r="M9" s="89"/>
      <c r="N9" s="89"/>
      <c r="O9" s="88"/>
      <c r="AC9" s="20"/>
      <c r="AD9" s="20"/>
    </row>
    <row r="10" spans="1:30" ht="51" x14ac:dyDescent="0.2">
      <c r="A10" s="44">
        <v>1</v>
      </c>
      <c r="B10" s="45" t="s">
        <v>52</v>
      </c>
      <c r="C10" s="46" t="s">
        <v>48</v>
      </c>
      <c r="D10" s="47">
        <v>1</v>
      </c>
      <c r="E10" s="48">
        <v>34720</v>
      </c>
      <c r="F10" s="48">
        <v>65874</v>
      </c>
      <c r="G10" s="48">
        <v>55473</v>
      </c>
      <c r="H10" s="42"/>
      <c r="I10" s="42"/>
      <c r="J10" s="42">
        <f t="shared" ref="J10" si="0">AVERAGE(E10,F10,G10,H10,I10)</f>
        <v>52022.333333333336</v>
      </c>
      <c r="K10" s="43">
        <f t="shared" ref="K10" si="1">COUNT(E10:I10)</f>
        <v>3</v>
      </c>
      <c r="L10" s="43">
        <f t="shared" ref="L10" si="2">STDEV(E10,F10,G10,H10,I10)</f>
        <v>15861.060946019137</v>
      </c>
      <c r="M10" s="43">
        <f t="shared" ref="M10" si="3">L10/J10*100</f>
        <v>30.488945669524892</v>
      </c>
      <c r="N10" s="43" t="str">
        <f t="shared" ref="N10" si="4">IF(M10&lt;33,"ОДНОРОДНЫЕ","НЕОДНОРОДНЫЕ")</f>
        <v>ОДНОРОДНЫЕ</v>
      </c>
      <c r="O10" s="42">
        <f t="shared" ref="O10" si="5">D10*J10</f>
        <v>52022.333333333336</v>
      </c>
      <c r="AC10" s="20"/>
      <c r="AD10" s="20"/>
    </row>
    <row r="11" spans="1:30" ht="12.75" customHeight="1" x14ac:dyDescent="0.2">
      <c r="A11" s="43"/>
      <c r="B11" s="40"/>
      <c r="C11" s="43"/>
      <c r="D11" s="43"/>
      <c r="E11" s="39"/>
      <c r="F11" s="39"/>
      <c r="G11" s="39"/>
      <c r="H11" s="42"/>
      <c r="I11" s="42"/>
      <c r="J11" s="42"/>
      <c r="K11" s="43"/>
      <c r="L11" s="43"/>
      <c r="M11" s="43"/>
      <c r="N11" s="43"/>
      <c r="O11" s="41">
        <f>SUM(O10:O10)</f>
        <v>52022.333333333336</v>
      </c>
      <c r="P11" s="25"/>
      <c r="Q11" s="25"/>
      <c r="R11" s="25"/>
      <c r="S11" s="38"/>
      <c r="T11" s="38"/>
      <c r="U11" s="38"/>
      <c r="V11" s="37"/>
      <c r="W11" s="37"/>
      <c r="X11" s="38"/>
      <c r="Y11" s="38"/>
      <c r="Z11" s="38"/>
      <c r="AA11" s="22"/>
      <c r="AB11" s="23"/>
      <c r="AC11" s="23"/>
      <c r="AD11" s="20"/>
    </row>
    <row r="12" spans="1:30" ht="12.75" x14ac:dyDescent="0.2">
      <c r="N12" s="24"/>
    </row>
    <row r="13" spans="1:30" ht="24.75" customHeight="1" x14ac:dyDescent="0.2">
      <c r="A13" s="86" t="s">
        <v>53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</row>
    <row r="14" spans="1:30" ht="1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30" ht="12.75" customHeight="1" x14ac:dyDescent="0.2">
      <c r="A15" s="81" t="s">
        <v>45</v>
      </c>
      <c r="B15" s="81"/>
      <c r="C15" s="81"/>
      <c r="D15" s="31"/>
      <c r="E15" s="31"/>
      <c r="F15" s="31"/>
      <c r="G15" s="31"/>
      <c r="H15" s="30"/>
      <c r="I15" s="31"/>
      <c r="J15" s="31"/>
      <c r="K15" s="31"/>
      <c r="L15" s="31"/>
      <c r="M15" s="31"/>
    </row>
    <row r="16" spans="1:30" ht="30.75" customHeight="1" x14ac:dyDescent="0.2">
      <c r="A16" s="85" t="s">
        <v>46</v>
      </c>
      <c r="B16" s="85"/>
      <c r="C16" s="85" t="s">
        <v>47</v>
      </c>
      <c r="D16" s="85"/>
      <c r="E16" s="85"/>
      <c r="F16" s="85"/>
      <c r="G16" s="85"/>
      <c r="H16" s="33"/>
      <c r="I16" s="32"/>
      <c r="J16" s="32"/>
      <c r="K16" s="33"/>
      <c r="L16" s="32"/>
      <c r="M16" s="32"/>
    </row>
    <row r="17" spans="1:13" ht="21" customHeight="1" x14ac:dyDescent="0.2">
      <c r="A17" s="35"/>
      <c r="B17" s="84" t="s">
        <v>22</v>
      </c>
      <c r="C17" s="84"/>
      <c r="D17" s="84"/>
      <c r="E17" s="84"/>
      <c r="F17" s="84"/>
      <c r="G17" s="84"/>
      <c r="H17" s="32"/>
      <c r="I17" s="32"/>
      <c r="J17" s="32"/>
      <c r="K17" s="33"/>
      <c r="L17" s="32"/>
      <c r="M17" s="32"/>
    </row>
    <row r="18" spans="1:13" ht="14.45" customHeight="1" x14ac:dyDescent="0.2">
      <c r="A18" s="81" t="s">
        <v>28</v>
      </c>
      <c r="B18" s="81"/>
      <c r="C18" s="81"/>
      <c r="D18" s="81"/>
      <c r="E18" s="81"/>
      <c r="F18" s="81"/>
      <c r="G18" s="32"/>
      <c r="H18" s="35"/>
      <c r="I18" s="32"/>
      <c r="J18" s="32"/>
      <c r="K18" s="33"/>
      <c r="L18" s="32"/>
      <c r="M18" s="32"/>
    </row>
    <row r="19" spans="1:13" ht="12.75" x14ac:dyDescent="0.2">
      <c r="A19" s="36"/>
      <c r="B19" s="36"/>
      <c r="C19" s="32"/>
      <c r="D19" s="32"/>
      <c r="E19" s="32"/>
      <c r="F19" s="33"/>
      <c r="G19" s="33"/>
      <c r="H19" s="32"/>
      <c r="I19" s="34"/>
      <c r="J19" s="34"/>
      <c r="K19" s="33"/>
      <c r="L19" s="33"/>
      <c r="M19" s="33"/>
    </row>
    <row r="20" spans="1:13" ht="12.75" x14ac:dyDescent="0.2">
      <c r="A20" s="80"/>
      <c r="B20" s="80"/>
      <c r="C20" s="80"/>
      <c r="D20" s="80"/>
      <c r="E20" s="80"/>
      <c r="F20" s="80"/>
      <c r="G20" s="80"/>
      <c r="H20" s="80"/>
    </row>
    <row r="21" spans="1:13" ht="12.75" x14ac:dyDescent="0.2"/>
    <row r="22" spans="1:13" ht="12.75" x14ac:dyDescent="0.2"/>
    <row r="23" spans="1:13" ht="12.75" x14ac:dyDescent="0.2"/>
    <row r="24" spans="1:13" ht="12.75" x14ac:dyDescent="0.2"/>
    <row r="25" spans="1:13" ht="12.75" x14ac:dyDescent="0.2"/>
    <row r="26" spans="1:13" ht="12.75" x14ac:dyDescent="0.2"/>
    <row r="27" spans="1:13" ht="12.75" x14ac:dyDescent="0.2"/>
    <row r="28" spans="1:13" ht="12.75" x14ac:dyDescent="0.2"/>
    <row r="29" spans="1:13" ht="12.75" x14ac:dyDescent="0.2"/>
    <row r="30" spans="1:13" ht="12.75" x14ac:dyDescent="0.2"/>
    <row r="31" spans="1:13" ht="12.75" x14ac:dyDescent="0.2"/>
    <row r="32" spans="1:13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</sheetData>
  <sheetProtection formatCells="0" formatColumns="0" formatRows="0" insertColumns="0" insertRows="0" insertHyperlinks="0" deleteColumns="0" deleteRows="0" selectLockedCells="1" sort="0" autoFilter="0"/>
  <mergeCells count="22">
    <mergeCell ref="C8:D8"/>
    <mergeCell ref="A2:O3"/>
    <mergeCell ref="C5:O5"/>
    <mergeCell ref="C6:O6"/>
    <mergeCell ref="A7:O7"/>
    <mergeCell ref="O8:O9"/>
    <mergeCell ref="A20:H20"/>
    <mergeCell ref="A18:F18"/>
    <mergeCell ref="A5:B5"/>
    <mergeCell ref="A6:B6"/>
    <mergeCell ref="B17:G17"/>
    <mergeCell ref="A16:B16"/>
    <mergeCell ref="C16:G16"/>
    <mergeCell ref="A15:C15"/>
    <mergeCell ref="A13:O13"/>
    <mergeCell ref="J8:J9"/>
    <mergeCell ref="K8:K9"/>
    <mergeCell ref="L8:L9"/>
    <mergeCell ref="M8:M9"/>
    <mergeCell ref="N8:N9"/>
    <mergeCell ref="A8:A9"/>
    <mergeCell ref="B8:B9"/>
  </mergeCells>
  <conditionalFormatting sqref="N10">
    <cfRule type="containsText" dxfId="4" priority="400" operator="containsText" text="НЕОДНОРОДНЫЕ">
      <formula>NOT(ISERROR(SEARCH("НЕОДНОРОДНЫЕ",N10)))</formula>
    </cfRule>
    <cfRule type="containsText" dxfId="3" priority="401" operator="containsText" text="ОДНОРОДНЫЕ">
      <formula>NOT(ISERROR(SEARCH("ОДНОРОДНЫЕ",N10)))</formula>
    </cfRule>
  </conditionalFormatting>
  <conditionalFormatting sqref="N10:N11">
    <cfRule type="containsText" dxfId="2" priority="402" operator="containsText" text="НЕОДНОРОДНЫЕ">
      <formula>NOT(ISERROR(SEARCH("НЕОДНОРОДНЫЕ",N10)))</formula>
    </cfRule>
  </conditionalFormatting>
  <conditionalFormatting sqref="N11">
    <cfRule type="containsText" dxfId="1" priority="602" operator="containsText" text="ОДНОРОДНЫЕ">
      <formula>NOT(ISERROR(SEARCH("ОДНОРОДНЫЕ",N11)))</formula>
    </cfRule>
    <cfRule type="containsText" dxfId="0" priority="603" operator="containsText" text="НЕОДНОРОДНЫЕ">
      <formula>NOT(ISERROR(SEARCH("НЕОДНОРОДНЫЕ",N11)))</formula>
    </cfRule>
  </conditionalFormatting>
  <pageMargins left="0.7" right="0.7" top="0.75" bottom="0.75" header="0.5" footer="0.5"/>
  <pageSetup paperSize="9" scale="65" firstPageNumber="0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31" sqref="I31"/>
    </sheetView>
  </sheetViews>
  <sheetFormatPr defaultRowHeight="15" x14ac:dyDescent="0.25"/>
  <cols>
    <col min="2" max="2" width="10.140625" bestFit="1" customWidth="1"/>
    <col min="3" max="3" width="10" bestFit="1" customWidth="1"/>
  </cols>
  <sheetData>
    <row r="1" spans="1:3" x14ac:dyDescent="0.25">
      <c r="A1" s="47">
        <v>7</v>
      </c>
      <c r="B1" s="48">
        <v>11860</v>
      </c>
      <c r="C1">
        <f>A1*B1</f>
        <v>83020</v>
      </c>
    </row>
    <row r="2" spans="1:3" x14ac:dyDescent="0.25">
      <c r="A2" s="47">
        <v>7</v>
      </c>
      <c r="B2" s="48">
        <v>7619</v>
      </c>
      <c r="C2">
        <f t="shared" ref="C2:C7" si="0">A2*B2</f>
        <v>53333</v>
      </c>
    </row>
    <row r="3" spans="1:3" x14ac:dyDescent="0.25">
      <c r="A3" s="47">
        <v>1</v>
      </c>
      <c r="B3" s="48">
        <v>1079.4000000000001</v>
      </c>
      <c r="C3">
        <f t="shared" si="0"/>
        <v>1079.4000000000001</v>
      </c>
    </row>
    <row r="4" spans="1:3" x14ac:dyDescent="0.25">
      <c r="A4" s="47">
        <v>7</v>
      </c>
      <c r="B4" s="48">
        <v>20123.25</v>
      </c>
      <c r="C4">
        <f t="shared" si="0"/>
        <v>140862.75</v>
      </c>
    </row>
    <row r="5" spans="1:3" x14ac:dyDescent="0.25">
      <c r="A5" s="47">
        <v>7</v>
      </c>
      <c r="B5" s="48">
        <v>7875</v>
      </c>
      <c r="C5">
        <f t="shared" si="0"/>
        <v>55125</v>
      </c>
    </row>
    <row r="6" spans="1:3" x14ac:dyDescent="0.25">
      <c r="A6" s="47">
        <v>10</v>
      </c>
      <c r="B6" s="48">
        <v>3686.9</v>
      </c>
      <c r="C6">
        <f t="shared" si="0"/>
        <v>36869</v>
      </c>
    </row>
    <row r="7" spans="1:3" x14ac:dyDescent="0.25">
      <c r="A7" s="47">
        <v>1</v>
      </c>
      <c r="B7" s="48">
        <v>2141.36</v>
      </c>
      <c r="C7">
        <f t="shared" si="0"/>
        <v>2141.36</v>
      </c>
    </row>
    <row r="8" spans="1:3" x14ac:dyDescent="0.25">
      <c r="C8">
        <f>SUM(C1:C7)</f>
        <v>372430.51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Персис</dc:creator>
  <cp:lastModifiedBy>Ведущий Экономист</cp:lastModifiedBy>
  <cp:lastPrinted>2026-05-19T12:43:55Z</cp:lastPrinted>
  <dcterms:created xsi:type="dcterms:W3CDTF">2016-04-26T07:17:39Z</dcterms:created>
  <dcterms:modified xsi:type="dcterms:W3CDTF">2026-10-15T07:44:51Z</dcterms:modified>
</cp:coreProperties>
</file>