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idanskaya\Documents\ЯМСКАЯ СОШ\2026\Поломоечная машина\"/>
    </mc:Choice>
  </mc:AlternateContent>
  <bookViews>
    <workbookView xWindow="0" yWindow="0" windowWidth="23040" windowHeight="9390"/>
  </bookViews>
  <sheets>
    <sheet name="Лист1 (2)" sheetId="2" r:id="rId1"/>
  </sheets>
  <calcPr calcId="162913"/>
</workbook>
</file>

<file path=xl/calcChain.xml><?xml version="1.0" encoding="utf-8"?>
<calcChain xmlns="http://schemas.openxmlformats.org/spreadsheetml/2006/main">
  <c r="G7" i="2" l="1"/>
  <c r="M7" i="2" s="1"/>
  <c r="N7" i="2" s="1"/>
  <c r="N8" i="2" s="1"/>
  <c r="I7" i="2" l="1"/>
  <c r="J7" i="2" s="1"/>
  <c r="K7" i="2" s="1"/>
  <c r="L7" i="2"/>
  <c r="H7" i="2"/>
</calcChain>
</file>

<file path=xl/sharedStrings.xml><?xml version="1.0" encoding="utf-8"?>
<sst xmlns="http://schemas.openxmlformats.org/spreadsheetml/2006/main" count="22" uniqueCount="21">
  <si>
    <t>№</t>
  </si>
  <si>
    <t>Наименование предмета контракта</t>
  </si>
  <si>
    <t>Коммерческое предложение (руб./ед.изм)</t>
  </si>
  <si>
    <t>Оценка однородности совокупности значений</t>
  </si>
  <si>
    <t>Н(М)ЦК, ЦКЕП, определяемая методом сопоставимых рыночных цен (анализ рынка)</t>
  </si>
  <si>
    <t>Поставщик №1</t>
  </si>
  <si>
    <t>Поставщик №2</t>
  </si>
  <si>
    <t>Поставщик №3</t>
  </si>
  <si>
    <t>Средняя арифметическая цена за единицу</t>
  </si>
  <si>
    <t>Средняя арифметическая сумма Н(М)ЦК, контракта</t>
  </si>
  <si>
    <t>Среднее квадратичное отклонение</t>
  </si>
  <si>
    <t>Коэффициент вариации цен, V (%)</t>
  </si>
  <si>
    <t>Расчет Н(М)ЦК, ЦКЕП по формуле</t>
  </si>
  <si>
    <t>Цена за единицу изм. с округлением до сотых долей после запятой</t>
  </si>
  <si>
    <t>Н(М)ЦК, ЦКЕП контракта с учетом округления цены за единицу</t>
  </si>
  <si>
    <t>Обоснование начальной (максимальной) цены договора</t>
  </si>
  <si>
    <r>
      <t xml:space="preserve">Используемый метод определения НМЦД с обоснованием: </t>
    </r>
    <r>
      <rPr>
        <sz val="14"/>
        <rFont val="Times New Roman"/>
        <family val="1"/>
        <charset val="204"/>
      </rPr>
      <t>НМЦК определяется посредством применения метода сопоставления рыночных цен. На основании проведенного анализа рынка  начальная (максимальная) цена договора в целях экономии бюджетных средств равна наименьшей предложенной цене.</t>
    </r>
  </si>
  <si>
    <t xml:space="preserve">Кол-во </t>
  </si>
  <si>
    <t>Поставка поломоечной машины в новое здание школы</t>
  </si>
  <si>
    <t>Дата подготовки обоснования НМЦК: «15» октября 2026г.</t>
  </si>
  <si>
    <t>Начальная (максимальная) цена договора: 305000,00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</si>
</sst>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1" x14ac:knownFonts="1">
    <font>
      <sz val="11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"/>
      <family val="2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Fill="1"/>
    <xf numFmtId="0" fontId="0" fillId="0" borderId="0" xfId="0" applyFill="1"/>
    <xf numFmtId="0" fontId="1" fillId="0" borderId="0" xfId="0" applyFont="1" applyFill="1" applyAlignment="1">
      <alignment horizontal="left"/>
    </xf>
    <xf numFmtId="2" fontId="1" fillId="0" borderId="0" xfId="0" applyNumberFormat="1" applyFont="1" applyFill="1"/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5" fillId="0" borderId="0" xfId="0" applyFont="1" applyFill="1"/>
    <xf numFmtId="2" fontId="5" fillId="0" borderId="0" xfId="0" applyNumberFormat="1" applyFont="1" applyFill="1"/>
    <xf numFmtId="0" fontId="9" fillId="0" borderId="0" xfId="0" applyFont="1" applyFill="1"/>
    <xf numFmtId="164" fontId="1" fillId="0" borderId="0" xfId="0" applyNumberFormat="1" applyFont="1" applyFill="1"/>
    <xf numFmtId="164" fontId="4" fillId="0" borderId="1" xfId="0" applyNumberFormat="1" applyFont="1" applyFill="1" applyBorder="1" applyAlignment="1">
      <alignment horizontal="center" vertical="center" wrapText="1"/>
    </xf>
    <xf numFmtId="164" fontId="9" fillId="0" borderId="0" xfId="0" applyNumberFormat="1" applyFont="1" applyFill="1"/>
    <xf numFmtId="164" fontId="1" fillId="0" borderId="0" xfId="0" applyNumberFormat="1" applyFont="1"/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2" fontId="10" fillId="0" borderId="1" xfId="0" applyNumberFormat="1" applyFont="1" applyBorder="1" applyAlignment="1">
      <alignment vertical="distributed" wrapText="1"/>
    </xf>
    <xf numFmtId="2" fontId="10" fillId="0" borderId="1" xfId="0" applyNumberFormat="1" applyFont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0" fontId="7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/>
    </xf>
    <xf numFmtId="2" fontId="2" fillId="0" borderId="7" xfId="0" applyNumberFormat="1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2" fontId="4" fillId="0" borderId="3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G18"/>
  <sheetViews>
    <sheetView tabSelected="1" zoomScaleNormal="100" zoomScalePageLayoutView="60" workbookViewId="0">
      <selection activeCell="P4" sqref="P4"/>
    </sheetView>
  </sheetViews>
  <sheetFormatPr defaultRowHeight="15" x14ac:dyDescent="0.25"/>
  <cols>
    <col min="1" max="1" width="8.85546875" style="2"/>
    <col min="2" max="2" width="19.42578125" style="4" customWidth="1"/>
    <col min="3" max="3" width="5.140625" style="2" customWidth="1"/>
    <col min="4" max="4" width="8.28515625" style="5" customWidth="1"/>
    <col min="5" max="6" width="8.85546875" style="5"/>
    <col min="7" max="7" width="11.7109375" style="16" customWidth="1"/>
    <col min="8" max="8" width="12.85546875" style="16" customWidth="1"/>
    <col min="9" max="9" width="12.28515625" style="16" hidden="1" customWidth="1"/>
    <col min="10" max="10" width="13.140625" style="1" customWidth="1"/>
    <col min="11" max="11" width="10" style="1" bestFit="1" customWidth="1"/>
    <col min="12" max="12" width="13.42578125" style="1" customWidth="1"/>
    <col min="13" max="13" width="10.5703125" style="1" customWidth="1"/>
    <col min="14" max="14" width="13.140625" style="1" customWidth="1"/>
    <col min="15" max="15" width="8.85546875" style="1"/>
    <col min="16" max="16" width="13.140625" style="1" customWidth="1"/>
    <col min="17" max="17" width="16.5703125" style="1" customWidth="1"/>
    <col min="18" max="18" width="14.7109375" style="1" customWidth="1"/>
    <col min="19" max="1021" width="8.85546875" style="1"/>
  </cols>
  <sheetData>
    <row r="1" spans="1:1021" s="3" customFormat="1" ht="18" customHeight="1" x14ac:dyDescent="0.3">
      <c r="A1" s="27" t="s">
        <v>15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</row>
    <row r="2" spans="1:1021" s="3" customFormat="1" ht="16.5" customHeight="1" x14ac:dyDescent="0.25">
      <c r="A2" s="28" t="s">
        <v>18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</row>
    <row r="3" spans="1:1021" s="3" customFormat="1" ht="18.75" customHeight="1" x14ac:dyDescent="0.25">
      <c r="A3" s="29" t="s">
        <v>20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</row>
    <row r="4" spans="1:1021" s="3" customFormat="1" ht="73.5" customHeight="1" x14ac:dyDescent="0.25">
      <c r="A4" s="30" t="s">
        <v>16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</row>
    <row r="5" spans="1:1021" s="3" customFormat="1" ht="25.5" customHeight="1" x14ac:dyDescent="0.25">
      <c r="A5" s="31" t="s">
        <v>0</v>
      </c>
      <c r="B5" s="33" t="s">
        <v>1</v>
      </c>
      <c r="C5" s="31" t="s">
        <v>17</v>
      </c>
      <c r="D5" s="35" t="s">
        <v>2</v>
      </c>
      <c r="E5" s="36"/>
      <c r="F5" s="36"/>
      <c r="G5" s="37" t="s">
        <v>3</v>
      </c>
      <c r="H5" s="38"/>
      <c r="I5" s="38"/>
      <c r="J5" s="38"/>
      <c r="K5" s="39"/>
      <c r="L5" s="37" t="s">
        <v>4</v>
      </c>
      <c r="M5" s="38"/>
      <c r="N5" s="38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</row>
    <row r="6" spans="1:1021" s="3" customFormat="1" ht="78.75" x14ac:dyDescent="0.25">
      <c r="A6" s="32"/>
      <c r="B6" s="34"/>
      <c r="C6" s="32"/>
      <c r="D6" s="6" t="s">
        <v>5</v>
      </c>
      <c r="E6" s="6" t="s">
        <v>6</v>
      </c>
      <c r="F6" s="6" t="s">
        <v>7</v>
      </c>
      <c r="G6" s="14" t="s">
        <v>8</v>
      </c>
      <c r="H6" s="14" t="s">
        <v>9</v>
      </c>
      <c r="I6" s="14"/>
      <c r="J6" s="7" t="s">
        <v>10</v>
      </c>
      <c r="K6" s="7" t="s">
        <v>11</v>
      </c>
      <c r="L6" s="7" t="s">
        <v>12</v>
      </c>
      <c r="M6" s="7" t="s">
        <v>13</v>
      </c>
      <c r="N6" s="7" t="s">
        <v>14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</row>
    <row r="7" spans="1:1021" s="3" customFormat="1" ht="57" customHeight="1" x14ac:dyDescent="0.25">
      <c r="A7" s="17">
        <v>1</v>
      </c>
      <c r="B7" s="24" t="s">
        <v>18</v>
      </c>
      <c r="C7" s="18">
        <v>1</v>
      </c>
      <c r="D7" s="6">
        <v>305000</v>
      </c>
      <c r="E7" s="6">
        <v>320000</v>
      </c>
      <c r="F7" s="6">
        <v>359400</v>
      </c>
      <c r="G7" s="22">
        <f t="shared" ref="G7" si="0">(D7+E7+F7)/3</f>
        <v>328133.33333333331</v>
      </c>
      <c r="H7" s="20">
        <f t="shared" ref="H7" si="1">G7*C7</f>
        <v>328133.33333333331</v>
      </c>
      <c r="I7" s="20">
        <f t="shared" ref="I7" si="2">((D7-G7)^2+(E7-G7)^2+(F7-G7)^2)/3</f>
        <v>526302222.22222215</v>
      </c>
      <c r="J7" s="20">
        <f t="shared" ref="J7" si="3">I7^0.5</f>
        <v>22941.277693760261</v>
      </c>
      <c r="K7" s="20">
        <f t="shared" ref="K7" si="4">J7/G7*100</f>
        <v>6.9914499269891088</v>
      </c>
      <c r="L7" s="21">
        <f t="shared" ref="L7" si="5">G7*C7</f>
        <v>328133.33333333331</v>
      </c>
      <c r="M7" s="6">
        <f>G7</f>
        <v>328133.33333333331</v>
      </c>
      <c r="N7" s="21">
        <f t="shared" ref="N7" si="6">M7*C7</f>
        <v>328133.33333333331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</row>
    <row r="8" spans="1:1021" s="3" customFormat="1" ht="22.5" customHeight="1" x14ac:dyDescent="0.25">
      <c r="A8" s="7"/>
      <c r="B8" s="19"/>
      <c r="C8" s="7"/>
      <c r="D8" s="6"/>
      <c r="E8" s="6"/>
      <c r="F8" s="6"/>
      <c r="G8" s="6"/>
      <c r="H8" s="23"/>
      <c r="I8" s="23"/>
      <c r="J8" s="6"/>
      <c r="K8" s="6"/>
      <c r="L8" s="6"/>
      <c r="M8" s="6"/>
      <c r="N8" s="23">
        <f>SUM(N7:N7)</f>
        <v>328133.33333333331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</row>
    <row r="9" spans="1:1021" s="3" customFormat="1" ht="11.25" customHeight="1" x14ac:dyDescent="0.25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</row>
    <row r="10" spans="1:1021" s="3" customFormat="1" x14ac:dyDescent="0.25">
      <c r="A10" s="26" t="s">
        <v>19</v>
      </c>
      <c r="B10" s="26"/>
      <c r="C10" s="26"/>
      <c r="D10" s="26"/>
      <c r="E10" s="26"/>
      <c r="F10" s="26"/>
      <c r="G10" s="26"/>
      <c r="H10" s="26"/>
      <c r="I10" s="26"/>
      <c r="J10" s="2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</row>
    <row r="11" spans="1:1021" s="3" customFormat="1" ht="18.75" x14ac:dyDescent="0.3">
      <c r="A11" s="8"/>
      <c r="B11" s="9"/>
      <c r="C11" s="10"/>
      <c r="D11" s="9"/>
      <c r="E11" s="9"/>
      <c r="F11" s="11"/>
      <c r="G11" s="15"/>
      <c r="H11" s="15"/>
      <c r="I11" s="15"/>
      <c r="J11" s="1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</row>
    <row r="12" spans="1:1021" s="3" customFormat="1" ht="18.75" x14ac:dyDescent="0.3">
      <c r="A12" s="8"/>
      <c r="B12" s="9"/>
      <c r="C12" s="10"/>
      <c r="D12" s="11"/>
      <c r="E12" s="11"/>
      <c r="F12" s="11"/>
      <c r="G12" s="15"/>
      <c r="H12" s="15"/>
      <c r="I12" s="15"/>
      <c r="J12" s="1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</row>
    <row r="13" spans="1:1021" s="3" customFormat="1" x14ac:dyDescent="0.25">
      <c r="A13" s="2"/>
      <c r="B13" s="4"/>
      <c r="C13" s="2"/>
      <c r="D13" s="5"/>
      <c r="E13" s="5"/>
      <c r="F13" s="5"/>
      <c r="G13" s="13"/>
      <c r="H13" s="13"/>
      <c r="I13" s="13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</row>
    <row r="14" spans="1:1021" s="3" customFormat="1" x14ac:dyDescent="0.25">
      <c r="A14" s="2"/>
      <c r="B14" s="4"/>
      <c r="C14" s="2"/>
      <c r="D14" s="5"/>
      <c r="E14" s="5"/>
      <c r="F14" s="5"/>
      <c r="G14" s="13"/>
      <c r="H14" s="13"/>
      <c r="I14" s="13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</row>
    <row r="15" spans="1:1021" s="3" customFormat="1" x14ac:dyDescent="0.25">
      <c r="A15" s="2"/>
      <c r="B15" s="4"/>
      <c r="C15" s="2"/>
      <c r="D15" s="5"/>
      <c r="E15" s="5"/>
      <c r="F15" s="5"/>
      <c r="G15" s="13"/>
      <c r="H15" s="13"/>
      <c r="I15" s="13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</row>
    <row r="16" spans="1:1021" s="3" customFormat="1" x14ac:dyDescent="0.25">
      <c r="A16" s="2"/>
      <c r="B16" s="4"/>
      <c r="C16" s="2"/>
      <c r="D16" s="5"/>
      <c r="E16" s="5"/>
      <c r="F16" s="5"/>
      <c r="G16" s="13"/>
      <c r="H16" s="13"/>
      <c r="I16" s="13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</row>
    <row r="17" spans="1:1021" s="3" customFormat="1" x14ac:dyDescent="0.25">
      <c r="A17" s="2"/>
      <c r="B17" s="4"/>
      <c r="C17" s="2"/>
      <c r="D17" s="5"/>
      <c r="E17" s="5"/>
      <c r="F17" s="5"/>
      <c r="G17" s="13"/>
      <c r="H17" s="13"/>
      <c r="I17" s="13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</row>
    <row r="18" spans="1:1021" s="3" customFormat="1" x14ac:dyDescent="0.25">
      <c r="A18" s="2"/>
      <c r="B18" s="4"/>
      <c r="C18" s="2"/>
      <c r="D18" s="5"/>
      <c r="E18" s="5"/>
      <c r="F18" s="5"/>
      <c r="G18" s="13"/>
      <c r="H18" s="13"/>
      <c r="I18" s="13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</row>
  </sheetData>
  <mergeCells count="12">
    <mergeCell ref="A9:N9"/>
    <mergeCell ref="A10:J10"/>
    <mergeCell ref="A1:N1"/>
    <mergeCell ref="A2:N2"/>
    <mergeCell ref="A3:N3"/>
    <mergeCell ref="A4:N4"/>
    <mergeCell ref="A5:A6"/>
    <mergeCell ref="B5:B6"/>
    <mergeCell ref="C5:C6"/>
    <mergeCell ref="D5:F5"/>
    <mergeCell ref="G5:K5"/>
    <mergeCell ref="L5:N5"/>
  </mergeCells>
  <pageMargins left="0.23611111111111099" right="0.23611111111111099" top="0.74791666666666701" bottom="0.74791666666666701" header="0.51180555555555496" footer="0.51180555555555496"/>
  <pageSetup paperSize="9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Корзанова</dc:creator>
  <cp:lastModifiedBy>Майданская Т.А.</cp:lastModifiedBy>
  <cp:revision>0</cp:revision>
  <cp:lastPrinted>2017-02-16T13:10:40Z</cp:lastPrinted>
  <dcterms:created xsi:type="dcterms:W3CDTF">2014-05-23T09:06:39Z</dcterms:created>
  <dcterms:modified xsi:type="dcterms:W3CDTF">2026-10-15T13:36:15Z</dcterms:modified>
</cp:coreProperties>
</file>