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.Disk\ЕРМАКОВА А.А\ЗАКУПКИ 2026\ЮНОСТЬ 2026\моноблоки 2 договор\"/>
    </mc:Choice>
  </mc:AlternateContent>
  <bookViews>
    <workbookView xWindow="-105" yWindow="-105" windowWidth="18495" windowHeight="11010"/>
  </bookViews>
  <sheets>
    <sheet name="Расчет цены" sheetId="2" r:id="rId1"/>
  </sheets>
  <calcPr calcId="162913"/>
</workbook>
</file>

<file path=xl/calcChain.xml><?xml version="1.0" encoding="utf-8"?>
<calcChain xmlns="http://schemas.openxmlformats.org/spreadsheetml/2006/main">
  <c r="F47" i="2" l="1"/>
  <c r="E47" i="2" l="1"/>
  <c r="K48" i="2" s="1"/>
  <c r="K51" i="2" s="1"/>
  <c r="G47" i="2" l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7" i="2"/>
  <c r="H33" i="2" l="1"/>
  <c r="K33" i="2" s="1"/>
  <c r="I33" i="2"/>
  <c r="H34" i="2"/>
  <c r="K34" i="2" s="1"/>
  <c r="I34" i="2"/>
  <c r="H35" i="2"/>
  <c r="K35" i="2" s="1"/>
  <c r="I35" i="2"/>
  <c r="H36" i="2"/>
  <c r="K36" i="2" s="1"/>
  <c r="I36" i="2"/>
  <c r="H37" i="2"/>
  <c r="K37" i="2" s="1"/>
  <c r="I37" i="2"/>
  <c r="H38" i="2"/>
  <c r="K38" i="2" s="1"/>
  <c r="I38" i="2"/>
  <c r="H39" i="2"/>
  <c r="K39" i="2" s="1"/>
  <c r="I39" i="2"/>
  <c r="H40" i="2"/>
  <c r="K40" i="2" s="1"/>
  <c r="I40" i="2"/>
  <c r="H41" i="2"/>
  <c r="K41" i="2" s="1"/>
  <c r="I41" i="2"/>
  <c r="H42" i="2"/>
  <c r="K42" i="2" s="1"/>
  <c r="I42" i="2"/>
  <c r="H43" i="2"/>
  <c r="K43" i="2" s="1"/>
  <c r="I43" i="2"/>
  <c r="H44" i="2"/>
  <c r="K44" i="2" s="1"/>
  <c r="I44" i="2"/>
  <c r="H45" i="2"/>
  <c r="K45" i="2" s="1"/>
  <c r="I45" i="2"/>
  <c r="H46" i="2"/>
  <c r="K46" i="2" s="1"/>
  <c r="I46" i="2"/>
  <c r="J46" i="2" l="1"/>
  <c r="J44" i="2"/>
  <c r="J42" i="2"/>
  <c r="J40" i="2"/>
  <c r="J38" i="2"/>
  <c r="J36" i="2"/>
  <c r="J34" i="2"/>
  <c r="J45" i="2"/>
  <c r="J43" i="2"/>
  <c r="J41" i="2"/>
  <c r="J39" i="2"/>
  <c r="J37" i="2"/>
  <c r="J35" i="2"/>
  <c r="J33" i="2"/>
  <c r="H26" i="2"/>
  <c r="K26" i="2" s="1"/>
  <c r="I26" i="2"/>
  <c r="J26" i="2" s="1"/>
  <c r="H27" i="2"/>
  <c r="K27" i="2" s="1"/>
  <c r="I27" i="2"/>
  <c r="H28" i="2"/>
  <c r="K28" i="2" s="1"/>
  <c r="I28" i="2"/>
  <c r="J28" i="2" s="1"/>
  <c r="H29" i="2"/>
  <c r="K29" i="2" s="1"/>
  <c r="I29" i="2"/>
  <c r="H30" i="2"/>
  <c r="I30" i="2"/>
  <c r="H31" i="2"/>
  <c r="I31" i="2"/>
  <c r="H32" i="2"/>
  <c r="K32" i="2" s="1"/>
  <c r="I32" i="2"/>
  <c r="K25" i="2"/>
  <c r="I25" i="2"/>
  <c r="K24" i="2"/>
  <c r="I24" i="2"/>
  <c r="K23" i="2"/>
  <c r="I23" i="2"/>
  <c r="K22" i="2"/>
  <c r="I22" i="2"/>
  <c r="I21" i="2"/>
  <c r="I20" i="2"/>
  <c r="I19" i="2"/>
  <c r="I18" i="2"/>
  <c r="I17" i="2"/>
  <c r="I16" i="2"/>
  <c r="J30" i="2" l="1"/>
  <c r="J29" i="2"/>
  <c r="J27" i="2"/>
  <c r="J31" i="2"/>
  <c r="J16" i="2"/>
  <c r="J18" i="2"/>
  <c r="J20" i="2"/>
  <c r="J22" i="2"/>
  <c r="J24" i="2"/>
  <c r="K31" i="2"/>
  <c r="K30" i="2"/>
  <c r="J32" i="2"/>
  <c r="J17" i="2"/>
  <c r="J19" i="2"/>
  <c r="J21" i="2"/>
  <c r="J23" i="2"/>
  <c r="J25" i="2"/>
  <c r="I15" i="2"/>
  <c r="K15" i="2"/>
  <c r="I14" i="2"/>
  <c r="J14" i="2" s="1"/>
  <c r="K14" i="2"/>
  <c r="I13" i="2"/>
  <c r="K13" i="2"/>
  <c r="I12" i="2"/>
  <c r="K12" i="2"/>
  <c r="I11" i="2"/>
  <c r="K11" i="2"/>
  <c r="I10" i="2"/>
  <c r="K10" i="2"/>
  <c r="I9" i="2"/>
  <c r="K9" i="2"/>
  <c r="I8" i="2"/>
  <c r="K8" i="2"/>
  <c r="I7" i="2"/>
  <c r="K7" i="2"/>
  <c r="J11" i="2" l="1"/>
  <c r="J9" i="2"/>
  <c r="J15" i="2"/>
  <c r="J12" i="2"/>
  <c r="J13" i="2"/>
  <c r="J10" i="2"/>
  <c r="J8" i="2"/>
  <c r="J7" i="2"/>
  <c r="K16" i="2"/>
  <c r="K17" i="2"/>
  <c r="K18" i="2"/>
  <c r="K19" i="2"/>
  <c r="K20" i="2"/>
  <c r="K21" i="2"/>
</calcChain>
</file>

<file path=xl/sharedStrings.xml><?xml version="1.0" encoding="utf-8"?>
<sst xmlns="http://schemas.openxmlformats.org/spreadsheetml/2006/main" count="20" uniqueCount="20">
  <si>
    <t>№</t>
  </si>
  <si>
    <t>Среднее квадратичное отклонение</t>
  </si>
  <si>
    <t xml:space="preserve">Средняя арифметическая цена за единицу     &lt;ц&gt; </t>
  </si>
  <si>
    <t>Наименование товаров, работ,услуг</t>
  </si>
  <si>
    <t>Ед. изм (ОКЕИ)</t>
  </si>
  <si>
    <t>Коммерческие предложения (руб./ед.изм.)</t>
  </si>
  <si>
    <r>
      <t xml:space="preserve">коэффициент вариации цен V (%)   </t>
    </r>
    <r>
      <rPr>
        <i/>
        <sz val="10"/>
        <color indexed="8"/>
        <rFont val="Times New Roman"/>
        <family val="1"/>
        <charset val="204"/>
      </rPr>
      <t>(не должен превышать 33%)</t>
    </r>
  </si>
  <si>
    <t xml:space="preserve">Кол-во </t>
  </si>
  <si>
    <t>Однородность совокупности значений выявленных цен, используемых в расчете Н(М)ЦД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</si>
  <si>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</si>
  <si>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</si>
  <si>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>Определение начальной (максимальной) цены контракта:</t>
    </r>
    <r>
      <rPr>
        <sz val="11"/>
        <rFont val="Times New Roman"/>
        <family val="1"/>
        <charset val="204"/>
      </rPr>
      <t xml:space="preserve">
На основании приказа Министерства экономического развития Российской Федерации от 02.10.2013 №567 «Об утверждении методических рекомендаций по применению методов определения начальной (максимальной)цены контракта, цены контракта, заключаемого с единственным поставщиком (подрядчиком, исполнителем)».</t>
    </r>
  </si>
  <si>
    <t>Обоснование начальной (максимальной) цены контракта</t>
  </si>
  <si>
    <t>В результате проведенного расчета Н(М)ЦК  составила:</t>
  </si>
  <si>
    <t xml:space="preserve">Руководствуясь принципом эффективности использования бюджетных средств (ст. 34 Бюджетного кодекса РФ) цена договора устанавливается в соответствии с минимальной ценой из предложенных, таким образом цена договора составляет </t>
  </si>
  <si>
    <t>на Приобретение компьютерной техники, копировальной техники, комплектующих и расходных материалов к ней, мультимедийной аппаратуры; фото-видео аппаратуры, комплектующих и расходных материалов к ней</t>
  </si>
  <si>
    <t>Компьютер персональный настольный (моноблок)</t>
  </si>
  <si>
    <t>Поставщик 1 Коммерческое предложение ИП Марфин А.С.</t>
  </si>
  <si>
    <t>Поставщик 2 Коммерческое предложение
ИП Тишин А.Г.</t>
  </si>
  <si>
    <t>Поставщик 3 открытый источник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</si>
</sst>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0_ ;\-#,##0.00\ "/>
    <numFmt numFmtId="166" formatCode="#,##0.00#########"/>
    <numFmt numFmtId="167" formatCode="#,##0.00;[Red]#,##0.00"/>
  </numFmts>
  <fonts count="18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rgb="FF000000"/>
      <name val="TimesNewRomanPSMT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3">
    <xf numFmtId="0" fontId="0" fillId="0" borderId="0" xfId="0"/>
    <xf numFmtId="0" fontId="7" fillId="2" borderId="1" xfId="0" applyFont="1" applyFill="1" applyBorder="1" applyAlignment="1">
      <alignment horizontal="left" vertical="center" wrapText="1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5" fontId="1" fillId="2" borderId="1" xfId="1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5" fontId="1" fillId="2" borderId="0" xfId="1" applyNumberFormat="1" applyFont="1" applyFill="1" applyBorder="1" applyAlignment="1">
      <alignment horizontal="right" vertical="center"/>
    </xf>
    <xf numFmtId="165" fontId="9" fillId="2" borderId="0" xfId="1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167" fontId="2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/>
    </xf>
    <xf numFmtId="166" fontId="16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4" fontId="15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0" fillId="2" borderId="0" xfId="0" applyFill="1" applyAlignment="1"/>
    <xf numFmtId="0" fontId="4" fillId="0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1314450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29613" y="3869531"/>
          <a:ext cx="1100137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05675" y="3840956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180975</xdr:colOff>
      <xdr:row>5</xdr:row>
      <xdr:rowOff>1571625</xdr:rowOff>
    </xdr:from>
    <xdr:to>
      <xdr:col>10</xdr:col>
      <xdr:colOff>1666875</xdr:colOff>
      <xdr:row>5</xdr:row>
      <xdr:rowOff>1914525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610725" y="4488656"/>
          <a:ext cx="14859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447675</xdr:colOff>
      <xdr:row>5</xdr:row>
      <xdr:rowOff>1200150</xdr:rowOff>
    </xdr:from>
    <xdr:to>
      <xdr:col>10</xdr:col>
      <xdr:colOff>600075</xdr:colOff>
      <xdr:row>5</xdr:row>
      <xdr:rowOff>1419225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877425" y="4117181"/>
          <a:ext cx="1524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view="pageBreakPreview" zoomScale="85" zoomScaleNormal="100" zoomScaleSheetLayoutView="85" workbookViewId="0">
      <selection activeCell="I7" sqref="I7"/>
    </sheetView>
  </sheetViews>
  <sheetFormatPr defaultColWidth="9.140625" defaultRowHeight="12.75"/>
  <cols>
    <col min="1" max="1" width="3.140625" style="2" customWidth="1"/>
    <col min="2" max="2" width="54.140625" style="2" customWidth="1"/>
    <col min="3" max="3" width="8.28515625" style="2" customWidth="1"/>
    <col min="4" max="4" width="8.42578125" style="2" customWidth="1"/>
    <col min="5" max="5" width="14.28515625" style="20" customWidth="1"/>
    <col min="6" max="6" width="13.7109375" style="20" customWidth="1"/>
    <col min="7" max="7" width="14" style="20" customWidth="1"/>
    <col min="8" max="8" width="15.5703125" style="2" customWidth="1"/>
    <col min="9" max="9" width="15.42578125" style="2" customWidth="1"/>
    <col min="10" max="10" width="16.7109375" style="2" customWidth="1"/>
    <col min="11" max="11" width="29" style="2" customWidth="1"/>
    <col min="12" max="14" width="0" style="2" hidden="1" customWidth="1"/>
    <col min="15" max="16384" width="9.140625" style="2"/>
  </cols>
  <sheetData>
    <row r="1" spans="1:11" ht="13.9" customHeight="1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13.9" customHeight="1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34.15" customHeight="1">
      <c r="A3" s="42" t="s">
        <v>15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30.75" customHeight="1">
      <c r="A4" s="43" t="s">
        <v>11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s="3" customFormat="1" ht="48" customHeight="1">
      <c r="A5" s="47" t="s">
        <v>0</v>
      </c>
      <c r="B5" s="47" t="s">
        <v>3</v>
      </c>
      <c r="C5" s="47" t="s">
        <v>4</v>
      </c>
      <c r="D5" s="47" t="s">
        <v>7</v>
      </c>
      <c r="E5" s="48" t="s">
        <v>5</v>
      </c>
      <c r="F5" s="49"/>
      <c r="G5" s="49"/>
      <c r="H5" s="50" t="s">
        <v>8</v>
      </c>
      <c r="I5" s="50"/>
      <c r="J5" s="50"/>
      <c r="K5" s="17" t="s">
        <v>9</v>
      </c>
    </row>
    <row r="6" spans="1:11" s="3" customFormat="1" ht="139.9" customHeight="1">
      <c r="A6" s="47"/>
      <c r="B6" s="47"/>
      <c r="C6" s="47"/>
      <c r="D6" s="47"/>
      <c r="E6" s="33" t="s">
        <v>17</v>
      </c>
      <c r="F6" s="33" t="s">
        <v>18</v>
      </c>
      <c r="G6" s="33" t="s">
        <v>19</v>
      </c>
      <c r="H6" s="4" t="s">
        <v>2</v>
      </c>
      <c r="I6" s="4" t="s">
        <v>1</v>
      </c>
      <c r="J6" s="4" t="s">
        <v>6</v>
      </c>
      <c r="K6" s="5" t="s">
        <v>10</v>
      </c>
    </row>
    <row r="7" spans="1:11" s="25" customFormat="1" ht="24" customHeight="1">
      <c r="A7" s="24">
        <v>1</v>
      </c>
      <c r="B7" s="37" t="s">
        <v>16</v>
      </c>
      <c r="C7" s="37"/>
      <c r="D7" s="37">
        <v>6</v>
      </c>
      <c r="E7" s="37">
        <v>99987.5</v>
      </c>
      <c r="F7" s="27">
        <v>100000</v>
      </c>
      <c r="G7" s="27">
        <v>99990</v>
      </c>
      <c r="H7" s="29">
        <f>ROUND(AVERAGE(E7:G7),2)</f>
        <v>99992.5</v>
      </c>
      <c r="I7" s="30">
        <f t="shared" ref="I7:I25" si="0">STDEV(E7:G7)</f>
        <v>6.6143782776614763</v>
      </c>
      <c r="J7" s="30">
        <f t="shared" ref="J7:J25" si="1">I7/H7*100</f>
        <v>6.6148743932409699E-3</v>
      </c>
      <c r="K7" s="29">
        <f t="shared" ref="K7:K15" si="2">H7*D7</f>
        <v>599955</v>
      </c>
    </row>
    <row r="8" spans="1:11" s="25" customFormat="1" ht="24" hidden="1" customHeight="1">
      <c r="A8" s="24">
        <v>2</v>
      </c>
      <c r="B8" s="40"/>
      <c r="C8" s="37"/>
      <c r="D8" s="37"/>
      <c r="E8" s="37"/>
      <c r="F8" s="27"/>
      <c r="G8" s="27"/>
      <c r="H8" s="29" t="e">
        <f t="shared" ref="H8:H25" si="3">ROUND(AVERAGE(E8:G8),2)</f>
        <v>#DIV/0!</v>
      </c>
      <c r="I8" s="30" t="e">
        <f t="shared" si="0"/>
        <v>#DIV/0!</v>
      </c>
      <c r="J8" s="30" t="e">
        <f t="shared" si="1"/>
        <v>#DIV/0!</v>
      </c>
      <c r="K8" s="29" t="e">
        <f t="shared" si="2"/>
        <v>#DIV/0!</v>
      </c>
    </row>
    <row r="9" spans="1:11" s="25" customFormat="1" ht="24" hidden="1" customHeight="1">
      <c r="A9" s="24">
        <v>3</v>
      </c>
      <c r="B9" s="40"/>
      <c r="C9" s="37"/>
      <c r="D9" s="37"/>
      <c r="E9" s="37"/>
      <c r="F9" s="27"/>
      <c r="G9" s="27"/>
      <c r="H9" s="29" t="e">
        <f t="shared" si="3"/>
        <v>#DIV/0!</v>
      </c>
      <c r="I9" s="30" t="e">
        <f t="shared" si="0"/>
        <v>#DIV/0!</v>
      </c>
      <c r="J9" s="30" t="e">
        <f t="shared" si="1"/>
        <v>#DIV/0!</v>
      </c>
      <c r="K9" s="29" t="e">
        <f t="shared" si="2"/>
        <v>#DIV/0!</v>
      </c>
    </row>
    <row r="10" spans="1:11" s="25" customFormat="1" ht="24" hidden="1" customHeight="1">
      <c r="A10" s="24">
        <v>4</v>
      </c>
      <c r="B10" s="40"/>
      <c r="C10" s="37"/>
      <c r="D10" s="37"/>
      <c r="E10" s="37"/>
      <c r="F10" s="27"/>
      <c r="G10" s="27"/>
      <c r="H10" s="29" t="e">
        <f t="shared" si="3"/>
        <v>#DIV/0!</v>
      </c>
      <c r="I10" s="30" t="e">
        <f t="shared" si="0"/>
        <v>#DIV/0!</v>
      </c>
      <c r="J10" s="30" t="e">
        <f t="shared" si="1"/>
        <v>#DIV/0!</v>
      </c>
      <c r="K10" s="29" t="e">
        <f t="shared" si="2"/>
        <v>#DIV/0!</v>
      </c>
    </row>
    <row r="11" spans="1:11" s="25" customFormat="1" ht="24" hidden="1" customHeight="1">
      <c r="A11" s="24">
        <v>5</v>
      </c>
      <c r="B11" s="40"/>
      <c r="C11" s="37"/>
      <c r="D11" s="37"/>
      <c r="E11" s="37"/>
      <c r="F11" s="27"/>
      <c r="G11" s="27"/>
      <c r="H11" s="29" t="e">
        <f t="shared" si="3"/>
        <v>#DIV/0!</v>
      </c>
      <c r="I11" s="30" t="e">
        <f t="shared" si="0"/>
        <v>#DIV/0!</v>
      </c>
      <c r="J11" s="30" t="e">
        <f t="shared" si="1"/>
        <v>#DIV/0!</v>
      </c>
      <c r="K11" s="29" t="e">
        <f t="shared" si="2"/>
        <v>#DIV/0!</v>
      </c>
    </row>
    <row r="12" spans="1:11" s="25" customFormat="1" ht="24" hidden="1" customHeight="1">
      <c r="A12" s="24">
        <v>6</v>
      </c>
      <c r="B12" s="40"/>
      <c r="C12" s="37"/>
      <c r="D12" s="37"/>
      <c r="E12" s="26"/>
      <c r="F12" s="27"/>
      <c r="G12" s="27"/>
      <c r="H12" s="29" t="e">
        <f t="shared" si="3"/>
        <v>#DIV/0!</v>
      </c>
      <c r="I12" s="30" t="e">
        <f t="shared" si="0"/>
        <v>#DIV/0!</v>
      </c>
      <c r="J12" s="30" t="e">
        <f t="shared" si="1"/>
        <v>#DIV/0!</v>
      </c>
      <c r="K12" s="29" t="e">
        <f t="shared" si="2"/>
        <v>#DIV/0!</v>
      </c>
    </row>
    <row r="13" spans="1:11" s="25" customFormat="1" ht="24" hidden="1" customHeight="1">
      <c r="A13" s="24">
        <v>7</v>
      </c>
      <c r="B13" s="40"/>
      <c r="C13" s="37"/>
      <c r="D13" s="37"/>
      <c r="E13" s="26"/>
      <c r="F13" s="27"/>
      <c r="G13" s="27"/>
      <c r="H13" s="29" t="e">
        <f t="shared" si="3"/>
        <v>#DIV/0!</v>
      </c>
      <c r="I13" s="30" t="e">
        <f t="shared" si="0"/>
        <v>#DIV/0!</v>
      </c>
      <c r="J13" s="30" t="e">
        <f t="shared" si="1"/>
        <v>#DIV/0!</v>
      </c>
      <c r="K13" s="29" t="e">
        <f t="shared" si="2"/>
        <v>#DIV/0!</v>
      </c>
    </row>
    <row r="14" spans="1:11" s="25" customFormat="1" ht="24" hidden="1" customHeight="1">
      <c r="A14" s="24">
        <v>8</v>
      </c>
      <c r="B14" s="36"/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29">
        <f t="shared" si="3"/>
        <v>0</v>
      </c>
      <c r="I14" s="30">
        <f t="shared" si="0"/>
        <v>0</v>
      </c>
      <c r="J14" s="30" t="e">
        <f t="shared" si="1"/>
        <v>#DIV/0!</v>
      </c>
      <c r="K14" s="29">
        <f t="shared" si="2"/>
        <v>0</v>
      </c>
    </row>
    <row r="15" spans="1:11" s="25" customFormat="1" ht="24" hidden="1" customHeight="1">
      <c r="A15" s="24">
        <v>9</v>
      </c>
      <c r="B15" s="36"/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29">
        <f t="shared" si="3"/>
        <v>0</v>
      </c>
      <c r="I15" s="30">
        <f t="shared" si="0"/>
        <v>0</v>
      </c>
      <c r="J15" s="30" t="e">
        <f t="shared" si="1"/>
        <v>#DIV/0!</v>
      </c>
      <c r="K15" s="29">
        <f t="shared" si="2"/>
        <v>0</v>
      </c>
    </row>
    <row r="16" spans="1:11" s="3" customFormat="1" ht="30.6" hidden="1" customHeight="1">
      <c r="A16" s="24">
        <v>10</v>
      </c>
      <c r="B16" s="36"/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29">
        <f t="shared" si="3"/>
        <v>0</v>
      </c>
      <c r="I16" s="32">
        <f t="shared" si="0"/>
        <v>0</v>
      </c>
      <c r="J16" s="32" t="e">
        <f t="shared" si="1"/>
        <v>#DIV/0!</v>
      </c>
      <c r="K16" s="22">
        <f t="shared" ref="K16:K25" si="4">H16*D16</f>
        <v>0</v>
      </c>
    </row>
    <row r="17" spans="1:11" s="3" customFormat="1" ht="34.15" hidden="1" customHeight="1">
      <c r="A17" s="24">
        <v>11</v>
      </c>
      <c r="B17" s="36"/>
      <c r="C17" s="23"/>
      <c r="D17" s="23">
        <v>0</v>
      </c>
      <c r="E17" s="37">
        <v>0</v>
      </c>
      <c r="F17" s="27">
        <v>0</v>
      </c>
      <c r="G17" s="38">
        <v>0</v>
      </c>
      <c r="H17" s="29">
        <f t="shared" si="3"/>
        <v>0</v>
      </c>
      <c r="I17" s="32">
        <f t="shared" si="0"/>
        <v>0</v>
      </c>
      <c r="J17" s="32" t="e">
        <f t="shared" si="1"/>
        <v>#DIV/0!</v>
      </c>
      <c r="K17" s="22">
        <f t="shared" si="4"/>
        <v>0</v>
      </c>
    </row>
    <row r="18" spans="1:11" s="3" customFormat="1" ht="28.15" hidden="1" customHeight="1">
      <c r="A18" s="24">
        <v>12</v>
      </c>
      <c r="B18" s="35"/>
      <c r="C18" s="23"/>
      <c r="D18" s="23"/>
      <c r="E18" s="26"/>
      <c r="F18" s="27"/>
      <c r="G18" s="28"/>
      <c r="H18" s="29" t="e">
        <f t="shared" si="3"/>
        <v>#DIV/0!</v>
      </c>
      <c r="I18" s="32" t="e">
        <f t="shared" si="0"/>
        <v>#DIV/0!</v>
      </c>
      <c r="J18" s="32" t="e">
        <f t="shared" si="1"/>
        <v>#DIV/0!</v>
      </c>
      <c r="K18" s="22" t="e">
        <f t="shared" si="4"/>
        <v>#DIV/0!</v>
      </c>
    </row>
    <row r="19" spans="1:11" s="3" customFormat="1" ht="34.9" hidden="1" customHeight="1">
      <c r="A19" s="24">
        <v>13</v>
      </c>
      <c r="B19" s="35"/>
      <c r="C19" s="23"/>
      <c r="D19" s="23"/>
      <c r="E19" s="26"/>
      <c r="F19" s="27"/>
      <c r="G19" s="28"/>
      <c r="H19" s="29" t="e">
        <f t="shared" si="3"/>
        <v>#DIV/0!</v>
      </c>
      <c r="I19" s="32" t="e">
        <f t="shared" si="0"/>
        <v>#DIV/0!</v>
      </c>
      <c r="J19" s="32" t="e">
        <f t="shared" si="1"/>
        <v>#DIV/0!</v>
      </c>
      <c r="K19" s="22" t="e">
        <f t="shared" si="4"/>
        <v>#DIV/0!</v>
      </c>
    </row>
    <row r="20" spans="1:11" s="3" customFormat="1" ht="23.45" hidden="1" customHeight="1">
      <c r="A20" s="24">
        <v>14</v>
      </c>
      <c r="B20" s="35"/>
      <c r="C20" s="23"/>
      <c r="D20" s="23"/>
      <c r="E20" s="26"/>
      <c r="F20" s="27"/>
      <c r="G20" s="28"/>
      <c r="H20" s="29" t="e">
        <f t="shared" si="3"/>
        <v>#DIV/0!</v>
      </c>
      <c r="I20" s="32" t="e">
        <f t="shared" si="0"/>
        <v>#DIV/0!</v>
      </c>
      <c r="J20" s="32" t="e">
        <f t="shared" si="1"/>
        <v>#DIV/0!</v>
      </c>
      <c r="K20" s="22" t="e">
        <f t="shared" si="4"/>
        <v>#DIV/0!</v>
      </c>
    </row>
    <row r="21" spans="1:11" s="3" customFormat="1" ht="35.65" hidden="1" customHeight="1">
      <c r="A21" s="24">
        <v>15</v>
      </c>
      <c r="B21" s="35"/>
      <c r="C21" s="23"/>
      <c r="D21" s="23"/>
      <c r="E21" s="26"/>
      <c r="F21" s="28"/>
      <c r="G21" s="28"/>
      <c r="H21" s="29" t="e">
        <f t="shared" si="3"/>
        <v>#DIV/0!</v>
      </c>
      <c r="I21" s="32" t="e">
        <f t="shared" si="0"/>
        <v>#DIV/0!</v>
      </c>
      <c r="J21" s="32" t="e">
        <f t="shared" si="1"/>
        <v>#DIV/0!</v>
      </c>
      <c r="K21" s="22" t="e">
        <f t="shared" si="4"/>
        <v>#DIV/0!</v>
      </c>
    </row>
    <row r="22" spans="1:11" s="3" customFormat="1" ht="23.45" hidden="1" customHeight="1">
      <c r="A22" s="24">
        <v>16</v>
      </c>
      <c r="B22" s="35"/>
      <c r="C22" s="23"/>
      <c r="D22" s="23"/>
      <c r="E22" s="26"/>
      <c r="F22" s="28"/>
      <c r="G22" s="26"/>
      <c r="H22" s="29" t="e">
        <f t="shared" si="3"/>
        <v>#DIV/0!</v>
      </c>
      <c r="I22" s="32" t="e">
        <f t="shared" si="0"/>
        <v>#DIV/0!</v>
      </c>
      <c r="J22" s="32" t="e">
        <f t="shared" si="1"/>
        <v>#DIV/0!</v>
      </c>
      <c r="K22" s="22" t="e">
        <f t="shared" si="4"/>
        <v>#DIV/0!</v>
      </c>
    </row>
    <row r="23" spans="1:11" s="3" customFormat="1" ht="26.45" hidden="1" customHeight="1">
      <c r="A23" s="24">
        <v>17</v>
      </c>
      <c r="B23" s="35"/>
      <c r="C23" s="23"/>
      <c r="D23" s="23"/>
      <c r="E23" s="26"/>
      <c r="F23" s="28"/>
      <c r="G23" s="28"/>
      <c r="H23" s="29" t="e">
        <f t="shared" si="3"/>
        <v>#DIV/0!</v>
      </c>
      <c r="I23" s="32" t="e">
        <f t="shared" si="0"/>
        <v>#DIV/0!</v>
      </c>
      <c r="J23" s="32" t="e">
        <f t="shared" si="1"/>
        <v>#DIV/0!</v>
      </c>
      <c r="K23" s="22" t="e">
        <f t="shared" si="4"/>
        <v>#DIV/0!</v>
      </c>
    </row>
    <row r="24" spans="1:11" s="3" customFormat="1" ht="33" hidden="1" customHeight="1">
      <c r="A24" s="24">
        <v>18</v>
      </c>
      <c r="B24" s="35"/>
      <c r="C24" s="23"/>
      <c r="D24" s="23"/>
      <c r="E24" s="26"/>
      <c r="F24" s="28"/>
      <c r="G24" s="28"/>
      <c r="H24" s="29" t="e">
        <f t="shared" si="3"/>
        <v>#DIV/0!</v>
      </c>
      <c r="I24" s="32" t="e">
        <f t="shared" si="0"/>
        <v>#DIV/0!</v>
      </c>
      <c r="J24" s="32" t="e">
        <f t="shared" si="1"/>
        <v>#DIV/0!</v>
      </c>
      <c r="K24" s="22" t="e">
        <f t="shared" si="4"/>
        <v>#DIV/0!</v>
      </c>
    </row>
    <row r="25" spans="1:11" s="3" customFormat="1" ht="30.6" hidden="1" customHeight="1">
      <c r="A25" s="24">
        <v>19</v>
      </c>
      <c r="B25" s="35"/>
      <c r="C25" s="23"/>
      <c r="D25" s="23"/>
      <c r="E25" s="26"/>
      <c r="F25" s="28"/>
      <c r="G25" s="28"/>
      <c r="H25" s="29" t="e">
        <f t="shared" si="3"/>
        <v>#DIV/0!</v>
      </c>
      <c r="I25" s="32" t="e">
        <f t="shared" si="0"/>
        <v>#DIV/0!</v>
      </c>
      <c r="J25" s="32" t="e">
        <f t="shared" si="1"/>
        <v>#DIV/0!</v>
      </c>
      <c r="K25" s="22" t="e">
        <f t="shared" si="4"/>
        <v>#DIV/0!</v>
      </c>
    </row>
    <row r="26" spans="1:11" s="3" customFormat="1" ht="25.15" hidden="1" customHeight="1">
      <c r="A26" s="24">
        <v>20</v>
      </c>
      <c r="B26" s="34"/>
      <c r="C26" s="23"/>
      <c r="D26" s="23"/>
      <c r="E26" s="26"/>
      <c r="F26" s="28"/>
      <c r="G26" s="28"/>
      <c r="H26" s="22" t="e">
        <f t="shared" ref="H26:H32" si="5">AVERAGE(E26:G26)</f>
        <v>#DIV/0!</v>
      </c>
      <c r="I26" s="32" t="e">
        <f t="shared" ref="I26:I32" si="6">STDEV(E26:G26)</f>
        <v>#DIV/0!</v>
      </c>
      <c r="J26" s="32" t="e">
        <f t="shared" ref="J26:J32" si="7">I26/H26*100</f>
        <v>#DIV/0!</v>
      </c>
      <c r="K26" s="22" t="e">
        <f t="shared" ref="K26:K32" si="8">H26*D26</f>
        <v>#DIV/0!</v>
      </c>
    </row>
    <row r="27" spans="1:11" s="3" customFormat="1" ht="25.15" hidden="1" customHeight="1">
      <c r="A27" s="24">
        <v>21</v>
      </c>
      <c r="B27" s="34"/>
      <c r="C27" s="23"/>
      <c r="D27" s="23"/>
      <c r="E27" s="26"/>
      <c r="F27" s="28"/>
      <c r="G27" s="28"/>
      <c r="H27" s="22" t="e">
        <f t="shared" si="5"/>
        <v>#DIV/0!</v>
      </c>
      <c r="I27" s="32" t="e">
        <f t="shared" si="6"/>
        <v>#DIV/0!</v>
      </c>
      <c r="J27" s="32" t="e">
        <f t="shared" si="7"/>
        <v>#DIV/0!</v>
      </c>
      <c r="K27" s="22" t="e">
        <f t="shared" si="8"/>
        <v>#DIV/0!</v>
      </c>
    </row>
    <row r="28" spans="1:11" s="3" customFormat="1" ht="25.15" hidden="1" customHeight="1">
      <c r="A28" s="24">
        <v>22</v>
      </c>
      <c r="B28" s="34"/>
      <c r="C28" s="23"/>
      <c r="D28" s="23"/>
      <c r="E28" s="26"/>
      <c r="F28" s="28"/>
      <c r="G28" s="28"/>
      <c r="H28" s="22" t="e">
        <f t="shared" si="5"/>
        <v>#DIV/0!</v>
      </c>
      <c r="I28" s="32" t="e">
        <f t="shared" si="6"/>
        <v>#DIV/0!</v>
      </c>
      <c r="J28" s="32" t="e">
        <f t="shared" si="7"/>
        <v>#DIV/0!</v>
      </c>
      <c r="K28" s="22" t="e">
        <f t="shared" si="8"/>
        <v>#DIV/0!</v>
      </c>
    </row>
    <row r="29" spans="1:11" s="3" customFormat="1" ht="25.15" hidden="1" customHeight="1">
      <c r="A29" s="24">
        <v>23</v>
      </c>
      <c r="B29" s="34"/>
      <c r="C29" s="23"/>
      <c r="D29" s="23"/>
      <c r="E29" s="26"/>
      <c r="F29" s="28"/>
      <c r="G29" s="28"/>
      <c r="H29" s="22" t="e">
        <f t="shared" si="5"/>
        <v>#DIV/0!</v>
      </c>
      <c r="I29" s="32" t="e">
        <f t="shared" si="6"/>
        <v>#DIV/0!</v>
      </c>
      <c r="J29" s="32" t="e">
        <f t="shared" si="7"/>
        <v>#DIV/0!</v>
      </c>
      <c r="K29" s="22" t="e">
        <f t="shared" si="8"/>
        <v>#DIV/0!</v>
      </c>
    </row>
    <row r="30" spans="1:11" s="3" customFormat="1" ht="25.15" hidden="1" customHeight="1">
      <c r="A30" s="24">
        <v>24</v>
      </c>
      <c r="B30" s="34"/>
      <c r="C30" s="23"/>
      <c r="D30" s="23"/>
      <c r="E30" s="26"/>
      <c r="F30" s="28"/>
      <c r="G30" s="28"/>
      <c r="H30" s="22" t="e">
        <f t="shared" si="5"/>
        <v>#DIV/0!</v>
      </c>
      <c r="I30" s="32" t="e">
        <f t="shared" si="6"/>
        <v>#DIV/0!</v>
      </c>
      <c r="J30" s="32" t="e">
        <f t="shared" si="7"/>
        <v>#DIV/0!</v>
      </c>
      <c r="K30" s="22" t="e">
        <f t="shared" si="8"/>
        <v>#DIV/0!</v>
      </c>
    </row>
    <row r="31" spans="1:11" s="3" customFormat="1" ht="25.15" hidden="1" customHeight="1">
      <c r="A31" s="24">
        <v>25</v>
      </c>
      <c r="B31" s="34"/>
      <c r="C31" s="23"/>
      <c r="D31" s="23"/>
      <c r="E31" s="26"/>
      <c r="F31" s="28"/>
      <c r="G31" s="28"/>
      <c r="H31" s="22" t="e">
        <f t="shared" si="5"/>
        <v>#DIV/0!</v>
      </c>
      <c r="I31" s="32" t="e">
        <f t="shared" si="6"/>
        <v>#DIV/0!</v>
      </c>
      <c r="J31" s="32" t="e">
        <f t="shared" si="7"/>
        <v>#DIV/0!</v>
      </c>
      <c r="K31" s="22" t="e">
        <f t="shared" si="8"/>
        <v>#DIV/0!</v>
      </c>
    </row>
    <row r="32" spans="1:11" s="3" customFormat="1" ht="25.15" hidden="1" customHeight="1">
      <c r="A32" s="24">
        <v>26</v>
      </c>
      <c r="B32" s="34"/>
      <c r="C32" s="23"/>
      <c r="D32" s="23"/>
      <c r="E32" s="26"/>
      <c r="F32" s="28"/>
      <c r="G32" s="28"/>
      <c r="H32" s="22" t="e">
        <f t="shared" si="5"/>
        <v>#DIV/0!</v>
      </c>
      <c r="I32" s="32" t="e">
        <f t="shared" si="6"/>
        <v>#DIV/0!</v>
      </c>
      <c r="J32" s="32" t="e">
        <f t="shared" si="7"/>
        <v>#DIV/0!</v>
      </c>
      <c r="K32" s="22" t="e">
        <f t="shared" si="8"/>
        <v>#DIV/0!</v>
      </c>
    </row>
    <row r="33" spans="1:11" s="3" customFormat="1" ht="36" hidden="1" customHeight="1">
      <c r="A33" s="24">
        <v>27</v>
      </c>
      <c r="B33" s="34"/>
      <c r="C33" s="23"/>
      <c r="D33" s="23"/>
      <c r="E33" s="22"/>
      <c r="F33" s="22"/>
      <c r="G33" s="31"/>
      <c r="H33" s="22" t="e">
        <f t="shared" ref="H33:H46" si="9">AVERAGE(E33:G33)</f>
        <v>#DIV/0!</v>
      </c>
      <c r="I33" s="32" t="e">
        <f t="shared" ref="I33:I46" si="10">STDEV(E33:G33)</f>
        <v>#DIV/0!</v>
      </c>
      <c r="J33" s="32" t="e">
        <f t="shared" ref="J33:J46" si="11">I33/H33*100</f>
        <v>#DIV/0!</v>
      </c>
      <c r="K33" s="22" t="e">
        <f t="shared" ref="K33:K46" si="12">H33*D33</f>
        <v>#DIV/0!</v>
      </c>
    </row>
    <row r="34" spans="1:11" s="3" customFormat="1" ht="36" hidden="1" customHeight="1">
      <c r="A34" s="24">
        <v>28</v>
      </c>
      <c r="B34" s="34"/>
      <c r="C34" s="23"/>
      <c r="D34" s="23"/>
      <c r="E34" s="22"/>
      <c r="F34" s="22"/>
      <c r="G34" s="31"/>
      <c r="H34" s="22" t="e">
        <f t="shared" si="9"/>
        <v>#DIV/0!</v>
      </c>
      <c r="I34" s="32" t="e">
        <f t="shared" si="10"/>
        <v>#DIV/0!</v>
      </c>
      <c r="J34" s="32" t="e">
        <f t="shared" si="11"/>
        <v>#DIV/0!</v>
      </c>
      <c r="K34" s="22" t="e">
        <f t="shared" si="12"/>
        <v>#DIV/0!</v>
      </c>
    </row>
    <row r="35" spans="1:11" s="3" customFormat="1" ht="36" hidden="1" customHeight="1">
      <c r="A35" s="24">
        <v>29</v>
      </c>
      <c r="B35" s="34"/>
      <c r="C35" s="23"/>
      <c r="D35" s="23"/>
      <c r="E35" s="22"/>
      <c r="F35" s="22"/>
      <c r="G35" s="31"/>
      <c r="H35" s="22" t="e">
        <f t="shared" si="9"/>
        <v>#DIV/0!</v>
      </c>
      <c r="I35" s="32" t="e">
        <f t="shared" si="10"/>
        <v>#DIV/0!</v>
      </c>
      <c r="J35" s="32" t="e">
        <f t="shared" si="11"/>
        <v>#DIV/0!</v>
      </c>
      <c r="K35" s="22" t="e">
        <f t="shared" si="12"/>
        <v>#DIV/0!</v>
      </c>
    </row>
    <row r="36" spans="1:11" s="3" customFormat="1" ht="36" hidden="1" customHeight="1">
      <c r="A36" s="24">
        <v>30</v>
      </c>
      <c r="B36" s="34"/>
      <c r="C36" s="7"/>
      <c r="D36" s="28"/>
      <c r="E36" s="22"/>
      <c r="F36" s="22"/>
      <c r="G36" s="31"/>
      <c r="H36" s="22" t="e">
        <f t="shared" si="9"/>
        <v>#DIV/0!</v>
      </c>
      <c r="I36" s="32" t="e">
        <f t="shared" si="10"/>
        <v>#DIV/0!</v>
      </c>
      <c r="J36" s="32" t="e">
        <f t="shared" si="11"/>
        <v>#DIV/0!</v>
      </c>
      <c r="K36" s="22" t="e">
        <f t="shared" si="12"/>
        <v>#DIV/0!</v>
      </c>
    </row>
    <row r="37" spans="1:11" s="3" customFormat="1" ht="36" hidden="1" customHeight="1">
      <c r="A37" s="24">
        <v>31</v>
      </c>
      <c r="B37" s="34"/>
      <c r="C37" s="23"/>
      <c r="D37" s="23"/>
      <c r="E37" s="22"/>
      <c r="F37" s="22"/>
      <c r="G37" s="31"/>
      <c r="H37" s="22" t="e">
        <f t="shared" si="9"/>
        <v>#DIV/0!</v>
      </c>
      <c r="I37" s="32" t="e">
        <f t="shared" si="10"/>
        <v>#DIV/0!</v>
      </c>
      <c r="J37" s="32" t="e">
        <f t="shared" si="11"/>
        <v>#DIV/0!</v>
      </c>
      <c r="K37" s="22" t="e">
        <f t="shared" si="12"/>
        <v>#DIV/0!</v>
      </c>
    </row>
    <row r="38" spans="1:11" s="3" customFormat="1" ht="36" hidden="1" customHeight="1">
      <c r="A38" s="24">
        <v>32</v>
      </c>
      <c r="B38" s="34"/>
      <c r="C38" s="23"/>
      <c r="D38" s="23"/>
      <c r="E38" s="22"/>
      <c r="F38" s="22"/>
      <c r="G38" s="31"/>
      <c r="H38" s="22" t="e">
        <f t="shared" si="9"/>
        <v>#DIV/0!</v>
      </c>
      <c r="I38" s="32" t="e">
        <f t="shared" si="10"/>
        <v>#DIV/0!</v>
      </c>
      <c r="J38" s="32" t="e">
        <f t="shared" si="11"/>
        <v>#DIV/0!</v>
      </c>
      <c r="K38" s="22" t="e">
        <f t="shared" si="12"/>
        <v>#DIV/0!</v>
      </c>
    </row>
    <row r="39" spans="1:11" s="3" customFormat="1" ht="36" hidden="1" customHeight="1">
      <c r="A39" s="24">
        <v>33</v>
      </c>
      <c r="B39" s="34"/>
      <c r="C39" s="23"/>
      <c r="D39" s="23"/>
      <c r="E39" s="22"/>
      <c r="F39" s="22"/>
      <c r="G39" s="31"/>
      <c r="H39" s="22" t="e">
        <f t="shared" si="9"/>
        <v>#DIV/0!</v>
      </c>
      <c r="I39" s="32" t="e">
        <f t="shared" si="10"/>
        <v>#DIV/0!</v>
      </c>
      <c r="J39" s="32" t="e">
        <f t="shared" si="11"/>
        <v>#DIV/0!</v>
      </c>
      <c r="K39" s="22" t="e">
        <f t="shared" si="12"/>
        <v>#DIV/0!</v>
      </c>
    </row>
    <row r="40" spans="1:11" s="3" customFormat="1" ht="36" hidden="1" customHeight="1">
      <c r="A40" s="24">
        <v>34</v>
      </c>
      <c r="B40" s="34"/>
      <c r="C40" s="23"/>
      <c r="D40" s="23"/>
      <c r="E40" s="22"/>
      <c r="F40" s="22"/>
      <c r="G40" s="31"/>
      <c r="H40" s="22" t="e">
        <f t="shared" si="9"/>
        <v>#DIV/0!</v>
      </c>
      <c r="I40" s="32" t="e">
        <f t="shared" si="10"/>
        <v>#DIV/0!</v>
      </c>
      <c r="J40" s="32" t="e">
        <f t="shared" si="11"/>
        <v>#DIV/0!</v>
      </c>
      <c r="K40" s="22" t="e">
        <f t="shared" si="12"/>
        <v>#DIV/0!</v>
      </c>
    </row>
    <row r="41" spans="1:11" s="3" customFormat="1" ht="36" hidden="1" customHeight="1">
      <c r="A41" s="24">
        <v>35</v>
      </c>
      <c r="B41" s="34"/>
      <c r="C41" s="23"/>
      <c r="D41" s="23"/>
      <c r="E41" s="22"/>
      <c r="F41" s="22"/>
      <c r="G41" s="31"/>
      <c r="H41" s="22" t="e">
        <f t="shared" si="9"/>
        <v>#DIV/0!</v>
      </c>
      <c r="I41" s="32" t="e">
        <f t="shared" si="10"/>
        <v>#DIV/0!</v>
      </c>
      <c r="J41" s="32" t="e">
        <f t="shared" si="11"/>
        <v>#DIV/0!</v>
      </c>
      <c r="K41" s="22" t="e">
        <f t="shared" si="12"/>
        <v>#DIV/0!</v>
      </c>
    </row>
    <row r="42" spans="1:11" s="3" customFormat="1" ht="36" hidden="1" customHeight="1">
      <c r="A42" s="24">
        <v>36</v>
      </c>
      <c r="B42" s="34"/>
      <c r="C42" s="7"/>
      <c r="D42" s="28"/>
      <c r="E42" s="22"/>
      <c r="F42" s="22"/>
      <c r="G42" s="31"/>
      <c r="H42" s="22" t="e">
        <f t="shared" si="9"/>
        <v>#DIV/0!</v>
      </c>
      <c r="I42" s="32" t="e">
        <f t="shared" si="10"/>
        <v>#DIV/0!</v>
      </c>
      <c r="J42" s="32" t="e">
        <f t="shared" si="11"/>
        <v>#DIV/0!</v>
      </c>
      <c r="K42" s="22" t="e">
        <f t="shared" si="12"/>
        <v>#DIV/0!</v>
      </c>
    </row>
    <row r="43" spans="1:11" s="3" customFormat="1" ht="36" hidden="1" customHeight="1">
      <c r="A43" s="24">
        <v>37</v>
      </c>
      <c r="B43" s="34"/>
      <c r="C43" s="23"/>
      <c r="D43" s="23"/>
      <c r="E43" s="22"/>
      <c r="F43" s="22"/>
      <c r="G43" s="31"/>
      <c r="H43" s="22" t="e">
        <f t="shared" si="9"/>
        <v>#DIV/0!</v>
      </c>
      <c r="I43" s="32" t="e">
        <f t="shared" si="10"/>
        <v>#DIV/0!</v>
      </c>
      <c r="J43" s="32" t="e">
        <f t="shared" si="11"/>
        <v>#DIV/0!</v>
      </c>
      <c r="K43" s="22" t="e">
        <f t="shared" si="12"/>
        <v>#DIV/0!</v>
      </c>
    </row>
    <row r="44" spans="1:11" s="3" customFormat="1" ht="36" hidden="1" customHeight="1">
      <c r="A44" s="24">
        <v>38</v>
      </c>
      <c r="B44" s="34"/>
      <c r="C44" s="23"/>
      <c r="D44" s="23"/>
      <c r="E44" s="22"/>
      <c r="F44" s="22"/>
      <c r="G44" s="31"/>
      <c r="H44" s="22" t="e">
        <f t="shared" si="9"/>
        <v>#DIV/0!</v>
      </c>
      <c r="I44" s="32" t="e">
        <f t="shared" si="10"/>
        <v>#DIV/0!</v>
      </c>
      <c r="J44" s="32" t="e">
        <f t="shared" si="11"/>
        <v>#DIV/0!</v>
      </c>
      <c r="K44" s="22" t="e">
        <f t="shared" si="12"/>
        <v>#DIV/0!</v>
      </c>
    </row>
    <row r="45" spans="1:11" s="3" customFormat="1" ht="36" hidden="1" customHeight="1">
      <c r="A45" s="24">
        <v>39</v>
      </c>
      <c r="B45" s="34"/>
      <c r="C45" s="23"/>
      <c r="D45" s="23"/>
      <c r="E45" s="22"/>
      <c r="F45" s="22"/>
      <c r="G45" s="31"/>
      <c r="H45" s="22" t="e">
        <f t="shared" si="9"/>
        <v>#DIV/0!</v>
      </c>
      <c r="I45" s="32" t="e">
        <f t="shared" si="10"/>
        <v>#DIV/0!</v>
      </c>
      <c r="J45" s="32" t="e">
        <f t="shared" si="11"/>
        <v>#DIV/0!</v>
      </c>
      <c r="K45" s="22" t="e">
        <f t="shared" si="12"/>
        <v>#DIV/0!</v>
      </c>
    </row>
    <row r="46" spans="1:11" s="3" customFormat="1" ht="36" hidden="1" customHeight="1">
      <c r="A46" s="24">
        <v>40</v>
      </c>
      <c r="B46" s="34"/>
      <c r="C46" s="23"/>
      <c r="D46" s="23"/>
      <c r="E46" s="22"/>
      <c r="F46" s="22"/>
      <c r="G46" s="31"/>
      <c r="H46" s="22" t="e">
        <f t="shared" si="9"/>
        <v>#DIV/0!</v>
      </c>
      <c r="I46" s="32" t="e">
        <f t="shared" si="10"/>
        <v>#DIV/0!</v>
      </c>
      <c r="J46" s="32" t="e">
        <f t="shared" si="11"/>
        <v>#DIV/0!</v>
      </c>
      <c r="K46" s="22" t="e">
        <f t="shared" si="12"/>
        <v>#DIV/0!</v>
      </c>
    </row>
    <row r="47" spans="1:11" s="3" customFormat="1" ht="27" customHeight="1">
      <c r="A47" s="6"/>
      <c r="B47" s="1"/>
      <c r="C47" s="7"/>
      <c r="D47" s="28"/>
      <c r="E47" s="21">
        <f>D7*E7+D8*E8+D9*E9+D10*E10+D11*E11+D12*E12+D13*E13+D14*E14+D15*E15+D16*E16</f>
        <v>599925</v>
      </c>
      <c r="F47" s="22">
        <f>D7*F7+D8*F8+D9*F9+D10*F10+D11*F11+D12*F12+D13*F13+D14*F14+D15*F15+D16*F16+D17*F17+D18*F18+D19*F19+D20*F20+D21*F21+D22*F22+D23*F23+D24*F24+D25*F25+D26*F26+D27*F27+D28*F28+D29*F29+D30*F30+D31*F31+D32*F32+D33*F33+D34*F34+D35*F35+D36*F36+D37*F37+D38*F38+D39*F39+D40*F40+D41*F41+D42*F42+D43*F43+D44*F44+D45*F45+D46*F46</f>
        <v>600000</v>
      </c>
      <c r="G47" s="22">
        <f>D7*G7+D8*G8+D9*G9+D10*G10+D11*G11+D12*G12+D13*G13+D14*G14+D15*G15+D16*G16+D17*G17+D18*G18+D19*G19+D20*G20+D21*G21+D22*G22+D23*G23+D24*G24+D25*G25+D26*G26+D27*G27+D28*G28+D29*G29+D30*G30+D31*G31+D32*G32+D33*G33+D34*G34+D35*G35+D36*G36+D37*G37+D38*G38+D39*G39+D40*G40+D41*G41++D42*G42+D43*G43+D44*G44+D45*G45+D46*G46</f>
        <v>599940</v>
      </c>
      <c r="H47" s="22"/>
      <c r="I47" s="32"/>
      <c r="J47" s="32"/>
      <c r="K47" s="22"/>
    </row>
    <row r="48" spans="1:11" s="3" customFormat="1" ht="19.149999999999999" customHeight="1">
      <c r="A48" s="8"/>
      <c r="B48" s="51" t="s">
        <v>13</v>
      </c>
      <c r="C48" s="51"/>
      <c r="D48" s="51"/>
      <c r="E48" s="51"/>
      <c r="F48" s="51"/>
      <c r="G48" s="51"/>
      <c r="H48" s="51"/>
      <c r="I48" s="51"/>
      <c r="J48" s="51"/>
      <c r="K48" s="9">
        <f>E47</f>
        <v>599925</v>
      </c>
    </row>
    <row r="49" spans="1:11" s="3" customFormat="1" ht="19.149999999999999" customHeight="1">
      <c r="A49" s="10"/>
      <c r="B49" s="11"/>
      <c r="C49" s="11"/>
      <c r="D49" s="11"/>
      <c r="E49" s="18"/>
      <c r="F49" s="18"/>
      <c r="G49" s="18"/>
      <c r="H49" s="11"/>
      <c r="I49" s="11"/>
      <c r="J49" s="11"/>
      <c r="K49" s="12"/>
    </row>
    <row r="50" spans="1:11" ht="10.9" customHeight="1">
      <c r="B50" s="16"/>
      <c r="C50" s="16"/>
      <c r="D50" s="16"/>
      <c r="E50" s="19"/>
      <c r="F50" s="19"/>
      <c r="G50" s="19"/>
      <c r="H50" s="16"/>
      <c r="I50" s="16"/>
      <c r="J50" s="16"/>
      <c r="K50" s="13"/>
    </row>
    <row r="51" spans="1:11" ht="36" customHeight="1" thickBot="1">
      <c r="B51" s="52" t="s">
        <v>14</v>
      </c>
      <c r="C51" s="52"/>
      <c r="D51" s="52"/>
      <c r="E51" s="52"/>
      <c r="F51" s="52"/>
      <c r="G51" s="52"/>
      <c r="H51" s="52"/>
      <c r="I51" s="52"/>
      <c r="J51" s="52"/>
      <c r="K51" s="41">
        <f>K48</f>
        <v>599925</v>
      </c>
    </row>
    <row r="52" spans="1:11" ht="15.6" customHeight="1">
      <c r="B52" s="14"/>
      <c r="C52" s="15"/>
      <c r="D52" s="46"/>
      <c r="E52" s="46"/>
      <c r="F52" s="46"/>
      <c r="G52" s="46"/>
      <c r="H52" s="46"/>
      <c r="I52" s="46"/>
      <c r="J52" s="46"/>
      <c r="K52" s="46"/>
    </row>
    <row r="53" spans="1:11" ht="13.15" customHeight="1">
      <c r="D53" s="46"/>
      <c r="E53" s="46"/>
      <c r="F53" s="46"/>
      <c r="G53" s="46"/>
      <c r="H53" s="46"/>
      <c r="I53" s="46"/>
      <c r="J53" s="46"/>
      <c r="K53" s="46"/>
    </row>
  </sheetData>
  <mergeCells count="13">
    <mergeCell ref="A3:K3"/>
    <mergeCell ref="A4:K4"/>
    <mergeCell ref="A2:K2"/>
    <mergeCell ref="A1:K1"/>
    <mergeCell ref="D52:K53"/>
    <mergeCell ref="A5:A6"/>
    <mergeCell ref="B5:B6"/>
    <mergeCell ref="C5:C6"/>
    <mergeCell ref="D5:D6"/>
    <mergeCell ref="E5:G5"/>
    <mergeCell ref="H5:J5"/>
    <mergeCell ref="B48:J48"/>
    <mergeCell ref="B51:J51"/>
  </mergeCells>
  <phoneticPr fontId="0" type="noConversion"/>
  <pageMargins left="0.39370078740157483" right="0.39370078740157483" top="0.39370078740157483" bottom="0.19685039370078741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Пользователь Windows</cp:lastModifiedBy>
  <cp:lastPrinted>2025-09-29T12:15:45Z</cp:lastPrinted>
  <dcterms:created xsi:type="dcterms:W3CDTF">2014-01-15T18:15:09Z</dcterms:created>
  <dcterms:modified xsi:type="dcterms:W3CDTF">2026-10-08T13:42:44Z</dcterms:modified>
</cp:coreProperties>
</file>